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tente\Desktop\"/>
    </mc:Choice>
  </mc:AlternateContent>
  <xr:revisionPtr revIDLastSave="0" documentId="8_{1C65A2C4-0609-40D5-AB20-20AF1A38EAFF}" xr6:coauthVersionLast="47" xr6:coauthVersionMax="47" xr10:uidLastSave="{00000000-0000-0000-0000-000000000000}"/>
  <bookViews>
    <workbookView xWindow="-108" yWindow="-108" windowWidth="23256" windowHeight="12576" activeTab="2" xr2:uid="{9FBA5CF9-FD19-4D5D-852B-2ABEFC7C0F56}"/>
  </bookViews>
  <sheets>
    <sheet name="Copertina" sheetId="2" r:id="rId1"/>
    <sheet name="metodologia" sheetId="3" r:id="rId2"/>
    <sheet name="Risk assessment"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6" i="1" l="1"/>
  <c r="J36" i="1"/>
  <c r="K36" i="1"/>
  <c r="L36" i="1" s="1"/>
  <c r="O36" i="1"/>
  <c r="I34" i="1"/>
  <c r="J34" i="1"/>
  <c r="O34" i="1"/>
  <c r="I40" i="1"/>
  <c r="J40" i="1"/>
  <c r="O40" i="1"/>
  <c r="O19" i="1"/>
  <c r="J19" i="1"/>
  <c r="I19" i="1"/>
  <c r="I37" i="1"/>
  <c r="J37" i="1"/>
  <c r="O37" i="1"/>
  <c r="I15" i="1"/>
  <c r="J15" i="1"/>
  <c r="N15" i="1"/>
  <c r="O15" i="1" s="1"/>
  <c r="N11" i="1"/>
  <c r="O11" i="1" s="1"/>
  <c r="J11" i="1"/>
  <c r="I11" i="1"/>
  <c r="N14" i="1"/>
  <c r="O14" i="1" s="1"/>
  <c r="J14" i="1"/>
  <c r="I14" i="1"/>
  <c r="K19" i="1" l="1"/>
  <c r="L19" i="1" s="1"/>
  <c r="K34" i="1"/>
  <c r="L34" i="1" s="1"/>
  <c r="K40" i="1"/>
  <c r="L40" i="1" s="1"/>
  <c r="K37" i="1"/>
  <c r="L37" i="1" s="1"/>
  <c r="K11" i="1"/>
  <c r="L11" i="1" s="1"/>
  <c r="K15" i="1"/>
  <c r="L15" i="1" s="1"/>
  <c r="K14" i="1"/>
  <c r="L14" i="1" s="1"/>
  <c r="I5" i="1" l="1"/>
  <c r="J5" i="1"/>
  <c r="N5" i="1"/>
  <c r="O5" i="1" s="1"/>
  <c r="I29" i="1"/>
  <c r="J29" i="1"/>
  <c r="O29" i="1"/>
  <c r="I30" i="1"/>
  <c r="J30" i="1"/>
  <c r="O30" i="1"/>
  <c r="I31" i="1"/>
  <c r="J31" i="1"/>
  <c r="O31" i="1"/>
  <c r="I32" i="1"/>
  <c r="J32" i="1"/>
  <c r="O32" i="1"/>
  <c r="I33" i="1"/>
  <c r="J33" i="1"/>
  <c r="O33" i="1"/>
  <c r="I35" i="1"/>
  <c r="J35" i="1"/>
  <c r="O35" i="1"/>
  <c r="I8" i="1"/>
  <c r="J8" i="1"/>
  <c r="N8" i="1"/>
  <c r="O8" i="1" s="1"/>
  <c r="I13" i="1"/>
  <c r="J13" i="1"/>
  <c r="N13" i="1"/>
  <c r="O13" i="1" s="1"/>
  <c r="I10" i="1"/>
  <c r="J10" i="1"/>
  <c r="O10" i="1"/>
  <c r="I12" i="1"/>
  <c r="J12" i="1"/>
  <c r="N12" i="1"/>
  <c r="O12" i="1" s="1"/>
  <c r="I18" i="1"/>
  <c r="J18" i="1"/>
  <c r="N18" i="1"/>
  <c r="O18" i="1" s="1"/>
  <c r="I20" i="1"/>
  <c r="J20" i="1"/>
  <c r="N20" i="1"/>
  <c r="O20" i="1" s="1"/>
  <c r="I39" i="1"/>
  <c r="J39" i="1"/>
  <c r="O39" i="1"/>
  <c r="J27" i="1"/>
  <c r="I27" i="1"/>
  <c r="J26" i="1"/>
  <c r="I26" i="1"/>
  <c r="J25" i="1"/>
  <c r="I25" i="1"/>
  <c r="I38" i="1"/>
  <c r="J38" i="1"/>
  <c r="O38" i="1"/>
  <c r="O25" i="1"/>
  <c r="O26" i="1"/>
  <c r="O27" i="1"/>
  <c r="O28" i="1"/>
  <c r="I7" i="1"/>
  <c r="J7" i="1"/>
  <c r="I9" i="1"/>
  <c r="J9" i="1"/>
  <c r="N7" i="1"/>
  <c r="O7" i="1" s="1"/>
  <c r="N9" i="1"/>
  <c r="O9" i="1" s="1"/>
  <c r="I23" i="1"/>
  <c r="J23" i="1"/>
  <c r="O23" i="1"/>
  <c r="N41" i="1"/>
  <c r="O41" i="1" s="1"/>
  <c r="J41" i="1"/>
  <c r="I41" i="1"/>
  <c r="J28" i="1"/>
  <c r="I28" i="1"/>
  <c r="O24" i="1"/>
  <c r="J24" i="1"/>
  <c r="I24" i="1"/>
  <c r="O22" i="1"/>
  <c r="J22" i="1"/>
  <c r="I22" i="1"/>
  <c r="N21" i="1"/>
  <c r="O21" i="1" s="1"/>
  <c r="J21" i="1"/>
  <c r="I21" i="1"/>
  <c r="N17" i="1"/>
  <c r="O17" i="1" s="1"/>
  <c r="J17" i="1"/>
  <c r="I17" i="1"/>
  <c r="N16" i="1"/>
  <c r="O16" i="1" s="1"/>
  <c r="J16" i="1"/>
  <c r="I16" i="1"/>
  <c r="N6" i="1"/>
  <c r="O6" i="1" s="1"/>
  <c r="J6" i="1"/>
  <c r="I6" i="1"/>
  <c r="N4" i="1"/>
  <c r="O4" i="1" s="1"/>
  <c r="J4" i="1"/>
  <c r="I4" i="1"/>
  <c r="K31" i="1" l="1"/>
  <c r="L31" i="1" s="1"/>
  <c r="K32" i="1"/>
  <c r="L32" i="1" s="1"/>
  <c r="K29" i="1"/>
  <c r="L29" i="1" s="1"/>
  <c r="K8" i="1"/>
  <c r="L8" i="1" s="1"/>
  <c r="K30" i="1"/>
  <c r="L30" i="1" s="1"/>
  <c r="K35" i="1"/>
  <c r="L35" i="1" s="1"/>
  <c r="K5" i="1"/>
  <c r="L5" i="1" s="1"/>
  <c r="K33" i="1"/>
  <c r="L33" i="1" s="1"/>
  <c r="K13" i="1"/>
  <c r="L13" i="1" s="1"/>
  <c r="K10" i="1"/>
  <c r="L10" i="1" s="1"/>
  <c r="K12" i="1"/>
  <c r="L12" i="1" s="1"/>
  <c r="K26" i="1"/>
  <c r="L26" i="1" s="1"/>
  <c r="K18" i="1"/>
  <c r="L18" i="1" s="1"/>
  <c r="K20" i="1"/>
  <c r="L20" i="1" s="1"/>
  <c r="K7" i="1"/>
  <c r="L7" i="1" s="1"/>
  <c r="K39" i="1"/>
  <c r="L39" i="1" s="1"/>
  <c r="K9" i="1"/>
  <c r="L9" i="1" s="1"/>
  <c r="K38" i="1"/>
  <c r="L38" i="1" s="1"/>
  <c r="K27" i="1"/>
  <c r="L27" i="1" s="1"/>
  <c r="K25" i="1"/>
  <c r="L25" i="1" s="1"/>
  <c r="K23" i="1"/>
  <c r="L23" i="1" s="1"/>
  <c r="K17" i="1"/>
  <c r="L17" i="1" s="1"/>
  <c r="K22" i="1"/>
  <c r="L22" i="1" s="1"/>
  <c r="K28" i="1"/>
  <c r="L28" i="1" s="1"/>
  <c r="K24" i="1"/>
  <c r="L24" i="1" s="1"/>
  <c r="K16" i="1"/>
  <c r="L16" i="1" s="1"/>
  <c r="K41" i="1"/>
  <c r="L41" i="1" s="1"/>
  <c r="K4" i="1"/>
  <c r="L4" i="1" s="1"/>
  <c r="K21" i="1"/>
  <c r="L21" i="1" s="1"/>
  <c r="K6" i="1"/>
  <c r="L6" i="1" s="1"/>
</calcChain>
</file>

<file path=xl/sharedStrings.xml><?xml version="1.0" encoding="utf-8"?>
<sst xmlns="http://schemas.openxmlformats.org/spreadsheetml/2006/main" count="364" uniqueCount="304">
  <si>
    <t>Rischio Inerente (RI)</t>
  </si>
  <si>
    <t>Rischio Residuo (RR)</t>
  </si>
  <si>
    <t>Risk Owner</t>
  </si>
  <si>
    <t>Frequenza AS</t>
  </si>
  <si>
    <t>Precedenti sentenze</t>
  </si>
  <si>
    <t>Impatto reputazionale</t>
  </si>
  <si>
    <t>Disvalore</t>
  </si>
  <si>
    <t>Probabilità</t>
  </si>
  <si>
    <t>Impatto</t>
  </si>
  <si>
    <t>Rating RI</t>
  </si>
  <si>
    <t>Valutazione RI</t>
  </si>
  <si>
    <t>Sistema di controllo interno</t>
  </si>
  <si>
    <t>Rating RR</t>
  </si>
  <si>
    <t>Valutazione RR</t>
  </si>
  <si>
    <t>Attività di Monitoraggio</t>
  </si>
  <si>
    <t>Gestione degli automezzi</t>
  </si>
  <si>
    <t>Gestione dei rapporti istituzionali</t>
  </si>
  <si>
    <t>Servizi di spazzamento meccanico e manuale</t>
  </si>
  <si>
    <t>Servizi manutenzione verde</t>
  </si>
  <si>
    <t>Selezione e gestione del personale</t>
  </si>
  <si>
    <t>Reclutamento del personale</t>
  </si>
  <si>
    <t>Direttore Tecnico</t>
  </si>
  <si>
    <t>Gestione delle progressioni di carriera</t>
  </si>
  <si>
    <t>Rimborsi spese</t>
  </si>
  <si>
    <t>procedura di gestione dei rimborsi spese</t>
  </si>
  <si>
    <t>Affidamento degli incarichi esterni</t>
  </si>
  <si>
    <t>Conflict check</t>
  </si>
  <si>
    <t>Procedura acquisti e conferimento incarichi di consulenza esterna</t>
  </si>
  <si>
    <t>Sistemi di valutazione del personale</t>
  </si>
  <si>
    <t>Processo</t>
  </si>
  <si>
    <t>Area di rischio</t>
  </si>
  <si>
    <t>Affidamento lavori, servizi e forniture</t>
  </si>
  <si>
    <t>Descrizione</t>
  </si>
  <si>
    <t>Gestione degli ecocentri</t>
  </si>
  <si>
    <t>Commissione nominata dall'AU, composta da tre soggetti esterni</t>
  </si>
  <si>
    <t>Amministratore unico
Direttore Tecnico
Amministrazione</t>
  </si>
  <si>
    <r>
      <t xml:space="preserve">Regolamento Selezione del personale
Formazione del personale
</t>
    </r>
    <r>
      <rPr>
        <sz val="11"/>
        <color rgb="FFFF0000"/>
        <rFont val="Calibri"/>
        <family val="2"/>
        <scheme val="minor"/>
      </rPr>
      <t>Conflict check</t>
    </r>
    <r>
      <rPr>
        <sz val="11"/>
        <rFont val="Calibri"/>
        <family val="2"/>
        <scheme val="minor"/>
      </rPr>
      <t xml:space="preserve">
</t>
    </r>
  </si>
  <si>
    <r>
      <t xml:space="preserve">Riconoscimento ferie, permessi, straordinari, permessi l. 104/92
</t>
    </r>
    <r>
      <rPr>
        <sz val="11"/>
        <rFont val="Calibri"/>
        <family val="2"/>
        <scheme val="minor"/>
      </rPr>
      <t>*attività di payroll esternalizzata</t>
    </r>
  </si>
  <si>
    <t>Gestione dei rapporti con i privati</t>
  </si>
  <si>
    <t>Gestione dei rapporti con le utenze</t>
  </si>
  <si>
    <t>Affidamenti mediante procedure aperte o ristrette di lavori, servizi e forniture</t>
  </si>
  <si>
    <t>Gestione delle autorizzazioni e delle concessioni</t>
  </si>
  <si>
    <t>Gestione delle sovvenzioni e dei finanziamenti</t>
  </si>
  <si>
    <t>Misure Generali</t>
  </si>
  <si>
    <t>Misure specifiche</t>
  </si>
  <si>
    <t>Rischi</t>
  </si>
  <si>
    <t>Gestione delle forniture di carburante</t>
  </si>
  <si>
    <t>Programmazione turni ecocentro</t>
  </si>
  <si>
    <t>Registrazione delle consegne in ecocentro</t>
  </si>
  <si>
    <t>Trasporto presso gli impianti di smaltimento</t>
  </si>
  <si>
    <t>Gestione dei servizi porta a porta</t>
  </si>
  <si>
    <t xml:space="preserve">Programmazione dei turni di raccolta </t>
  </si>
  <si>
    <t>Gestione delle entrate</t>
  </si>
  <si>
    <t>Gestione dei pagamenti</t>
  </si>
  <si>
    <t>Gestione della cassa, delle carte aziendali dei rimborsi spese</t>
  </si>
  <si>
    <t>Gestione degli adempimenti fiscali e previdenziali</t>
  </si>
  <si>
    <t>Liquidazioni IVA periodiche, comunicazione IVA* e dichiarazione IVA annuale*, presentazione del 770*, stesura della dichiarazione dei redditi*, dichiarazione IRAP*, obblighi assicurativi (INPS, INAIL)*</t>
  </si>
  <si>
    <t>Direttore tecnico
Servizi operativi - capisquadra</t>
  </si>
  <si>
    <t>Il presente documento illustra in dettaglio i profili di rischio di commissione di illeciti corruttivi nell’ambito delle attività proprie di ASTM.</t>
  </si>
  <si>
    <t>Legenda</t>
  </si>
  <si>
    <t>Processi aziendali potenzialmente esposti alla commissione di eventi corruttivi</t>
  </si>
  <si>
    <t>Rischio Inerente *</t>
  </si>
  <si>
    <t>Probabilità *</t>
  </si>
  <si>
    <t>- frequenza attività sensibile</t>
  </si>
  <si>
    <t>Componente della probabilità data dalla frequenza di svolgimento dell'attività aziendale potenzialmente esposta alla commissione di eventi corruttivi</t>
  </si>
  <si>
    <t>- precedenti sentenze</t>
  </si>
  <si>
    <t>Componente della probabilità data dalla presenza di sentenze passate in giudicato nel settore in cui la Società opera negli ultimi 5 anni</t>
  </si>
  <si>
    <t>Impatto *</t>
  </si>
  <si>
    <t>- reputazionale</t>
  </si>
  <si>
    <t>Componente dell'impatto data dalla risonanza mediatica dell'evento corruttivo, senza tenere in considerazione il sistema dei presidi di controllo posti in essere dalla Società</t>
  </si>
  <si>
    <t>- disvalore</t>
  </si>
  <si>
    <t>Componente dell'impatto data dalle conseguenze sanzionatorie connesse con l'accertamento di un evento corruttivo, senza tenere in considerazione il sistema dei presidi di controllo posti in essere dalla Società</t>
  </si>
  <si>
    <t>Rischio Residuo *</t>
  </si>
  <si>
    <t>Rischio di commissione di un evento corruttivo a livello residuo, i.e. tenendo in considerazione il sistema dei presidi di controllo posti in essere dalla Società.  Il rating e la conseguente valutazione del rischio residuo sono funzione del sistema di controllo interno della Società, come sotto definito</t>
  </si>
  <si>
    <t>Sistema di controllo interno *</t>
  </si>
  <si>
    <t>Insieme dei presidi di controllo posti in essere dalla Società a mitigazione del rischio di accadimento di un evento corruttivo</t>
  </si>
  <si>
    <t>Occasioni esemplificative di illecito</t>
  </si>
  <si>
    <t>Motivazioni per cui i soggetti identificati potrebbero essere spinti a commettere l'evento corruttivo</t>
  </si>
  <si>
    <t>Presidi di controllo e principali attività di verifica</t>
  </si>
  <si>
    <t>Strumento normativo aziendale in cui è formalizzato il sistema di controllo interno a mitigazione del rischio di accadimento dell'evento corruttivo e descrizione delle principali attivitò di verifica svolte</t>
  </si>
  <si>
    <t>Azioni di monitoraggio svolte periodicamente per la verifica dei presidi di controllo implementati</t>
  </si>
  <si>
    <t>* per il dettaglio dei relativi criteri di valutazione si faccia riferimento allo sheet "Metodologia"</t>
  </si>
  <si>
    <t xml:space="preserve">Risk Assessment Anticorruzione </t>
  </si>
  <si>
    <t>Aree di rischio</t>
  </si>
  <si>
    <t>Aree aziendali potenzialmente esposte alla commissione di eventi corruttivi</t>
  </si>
  <si>
    <t>Processi sensibili</t>
  </si>
  <si>
    <t>Funzione aziendale responsabile della gestione del processo sensibile</t>
  </si>
  <si>
    <t>Probabilità di accadimento dell'evento corruttivo a livello potenziale, senza tenere in considerazione il sistema dei presidi di controllo posti in essere dalla Società</t>
  </si>
  <si>
    <t>Rischio di commissione di un evento corruttivo a livello potenziale,  ossia senza tenere in considerazione il sistema dei presidi di controllo posti in essere dalla Società. Il rating e la conseguente valutazione del rischio inerente sono funzione della probabilità e dell'impatto, come sotto definiti</t>
  </si>
  <si>
    <t>Impatto in caso di accadimento di un evento corruttivo a livello inerente o potenziale, ossia senza tenere in considerazione il sistema dei presidi di controllo posti in essere dalla Società</t>
  </si>
  <si>
    <t>Scala di valutazione del rischio inerente</t>
  </si>
  <si>
    <t>PROBABILITA'</t>
  </si>
  <si>
    <t>1 - Bassa</t>
  </si>
  <si>
    <t>2 - Media</t>
  </si>
  <si>
    <t>3 - Alta</t>
  </si>
  <si>
    <t>SISTEMA DI CONTROLLO INTERNO</t>
  </si>
  <si>
    <t>1 - Idoneo</t>
  </si>
  <si>
    <t>2 - Migliorabile</t>
  </si>
  <si>
    <t>3 - Carente</t>
  </si>
  <si>
    <t>Frequenza attività sensibile</t>
  </si>
  <si>
    <t>L'attività sensibile non viene svolta frequentemente (massimo una volta all'anno)</t>
  </si>
  <si>
    <t>L'attività sensibile viene svolta frequentemente (da 2 a 4 volte all’anno)</t>
  </si>
  <si>
    <t>L'attività sensibile viene svolta molto frequentemente (più di  4 volte all’anno)</t>
  </si>
  <si>
    <t>Sistema di controllo a presidio dei rischi idoneo</t>
  </si>
  <si>
    <t>Sistema di controllo a presidio dei rischi migliorabile</t>
  </si>
  <si>
    <t>Sistema di controllo a presidio dei rischi carente</t>
  </si>
  <si>
    <t>Nessuna sentenza nel settore in cui la Società opera negli ultimi 5 anni</t>
  </si>
  <si>
    <t>Almeno una sentenza nel settore in cui la Società opera negli ultimi 5 anni</t>
  </si>
  <si>
    <t xml:space="preserve">Più sentenze nel settore in cui la Società opera negli ultimi 5 anni </t>
  </si>
  <si>
    <t>IMPATTO</t>
  </si>
  <si>
    <t>1 - Basso</t>
  </si>
  <si>
    <t>2 - Medio</t>
  </si>
  <si>
    <t>3 - Alto</t>
  </si>
  <si>
    <t>RISCHIO RESIDUO</t>
  </si>
  <si>
    <t>Basso</t>
  </si>
  <si>
    <t>Superiore al basso</t>
  </si>
  <si>
    <t>L'illecito corruttivo ha un impatto reputazionale non rilevante</t>
  </si>
  <si>
    <t>L'illecito corruttivo ha un impatto reputazionale rilevante</t>
  </si>
  <si>
    <t>L'illecito corruttivo ha un impatto reputazionale molto rilevante</t>
  </si>
  <si>
    <t>In funzione della valutazione del sistema di controllo interno, il rischio residuo  è valutato come basso quando il SCI è idoneo (rating =1)</t>
  </si>
  <si>
    <t>In funzione della valutazione del sistema di controllo interno, il rischio residuo  è valutato come superiore al basso quando il SCI è migliorabile o carente 
(rating &gt;1)</t>
  </si>
  <si>
    <t xml:space="preserve">Disvalore </t>
  </si>
  <si>
    <t>L'illecito corruttivo prevede un regime sanzionatorio la cui applicazione avrebbe un impatto non rilevante sulla continuità operativa della Società</t>
  </si>
  <si>
    <t>L'illecito corruttivo prevede un regime sanzionatorio la cui applicazione avrebbe un impatto rilevante sulla continuità operativa della Società</t>
  </si>
  <si>
    <t>L'illecito corruttivo prevede un regime sanzionatorio la cui applicazione avrebbe un impatto molto rilevante sulla continuità operativa della Società (i.e. applicazione di misure interdittive)</t>
  </si>
  <si>
    <t>Il rating di rischio inerente è la risultante della valutazione dei relativi parametri di riferimento = P*I 
In funzione del rating risultante, il rischio inerente è valutato come «basso» (rating ≤3) o «superiore al basso» (rating &gt;3)</t>
  </si>
  <si>
    <t>Attività in cui l'operatore si reca presso i privati per verificare che la tipologia di rifiuti conferiti sia quella corretta</t>
  </si>
  <si>
    <t>Verifica periodica su una serie di verbali di ispezione</t>
  </si>
  <si>
    <t>Attività in cui l'operatore si reca presso gli ecocentri per verificare che la tipologia di rifiuti conferiti sia quella corretta</t>
  </si>
  <si>
    <t>Gestione delle ispezioni ambientali presso privati</t>
  </si>
  <si>
    <t>Direttore tecnico
Servizi operativi capisquadra
Responsabile ufficio personale</t>
  </si>
  <si>
    <t>Direttore tecnico
Amministrazione e contabilità</t>
  </si>
  <si>
    <t>Direttore Tecnico
Responsabile ufficio personale</t>
  </si>
  <si>
    <t>Direttore Tecnico
Amministrazione e contabilità</t>
  </si>
  <si>
    <t>Direttore Tecnico
Servizi operativi capisquadra</t>
  </si>
  <si>
    <t>Il rating di rischio residuo è funzione della valutazione del sistema di controllo interno. 
In particolare, il rischio residuo è valutato come basso quando il sistema è idoneo; è valutato invece come superiore al basso quando il sistema di controllo interno è migliorabile o carente</t>
  </si>
  <si>
    <t>Utilizzo non appropriato di beni e servizi;
irregolare espletamento del servizio al fine di favorire specifica utenza.</t>
  </si>
  <si>
    <t>Organizzazione dei turni per i servizi porta a porta che vengono calendarizzati settimanalmente in base al grado/livello dell'operatore</t>
  </si>
  <si>
    <t>Gestione delle manutenzioni</t>
  </si>
  <si>
    <t>Affidamento improprio della manutenzione degli automezzi;
Mancati controlli delle manutenzioni effettuate da terzi;
Omissione controlli e verifiche servizi;
Mancanti controlli manutenzioni effettuate da terzi</t>
  </si>
  <si>
    <t xml:space="preserve">Gestione dei sopralluoghi </t>
  </si>
  <si>
    <t>Gestione dei sopralluoghi richiesti dai Comuni in caso di situazioni di abbandono</t>
  </si>
  <si>
    <t>Gestione degli acquisti</t>
  </si>
  <si>
    <t>Gestione degli acquisti materiali per la sanificazione dei mezzi</t>
  </si>
  <si>
    <t>*Esternalizzato
Amministrazione e contabilità (solo per liquidazione IVA periodiche)</t>
  </si>
  <si>
    <t>Direttore Tecnico
Servizi operativi capisquadra
Amministrazione e contabilità</t>
  </si>
  <si>
    <t>Direttore tecnico
Servizi operativi - capisquadra
Amministrazione e contabilità</t>
  </si>
  <si>
    <t>Gestione raccolte da ecocentro e avvio allo smaltimento</t>
  </si>
  <si>
    <t>Gestione servizio di raccolta porta a porta</t>
  </si>
  <si>
    <t>Gestione ordinaria dei pagamenti effettuati dalla società; gestione dei pagamenti dei bolli degli automezzi e delle revisioni dei veicoli</t>
  </si>
  <si>
    <t>Rispetto alle procedure poste a monte della gestione ordinaria della spesa, tali per cui questa risponda alle previsioni contenute nel piano industriale e nel bilancio preventivo e derivi da corrette procedure di scelta del contraente. Le variazioni della spesa particolarmente significative devono essere adeguatamente motivate dal competente ufficio</t>
  </si>
  <si>
    <t>Rigidità e non derogabilità dei principi/criteri di attribuzione di incentivi di natura economica al personale;
Definizione di criteri oggettivi e trasparenti di assegnazione individuale sulla base degli obiettivi aziendali, con il coinvolgimento delle organizzazioni sindacali interessate.</t>
  </si>
  <si>
    <t>Emissione di erogazioni liberali e sponsorizzazioni</t>
  </si>
  <si>
    <t>processo relativo al reperimento di forniture, servizi, etc. necessari al funzionamento dell'attività produttiva:</t>
  </si>
  <si>
    <t>processo relativo al reperimento di forniture, servizi, etc. necessari al funzionamento dell'attività produttiva, che prevede: Progettazione della gara, scelta della procedura di aggiudicazione con particolare riferimento alla procedura negoziata, predisposizione degli atti, definizione dei criteri di partecipazione, selezione del contraente, pubblicazione del bando nomina della commissione di gara, gestione delle sedute di gara, verifica dei requisiti, aggiudicazione, stipula del contratto, rendicontazione</t>
  </si>
  <si>
    <t>Gestione delle liberalità elargite da Sasom, quali donazioni, omaggi, e gestione delle sponsorizzazioni</t>
  </si>
  <si>
    <t>Affidamento di incarichi di consulenza</t>
  </si>
  <si>
    <t>Richiesta e gestione di eventuali sovvenzioni/finanziamenti da parte dello Stato o altre Autorità Pubbliche</t>
  </si>
  <si>
    <t>Gestione delle ferie, dei permessi e degli straordinari maturati dai dipendenti di SASOM</t>
  </si>
  <si>
    <t>attribuzione dei fringe benefit, quali ad es. l'automobile aziendale</t>
  </si>
  <si>
    <t>Amministratore unico
Direttore Tecnico
Responsabile ufficio personale</t>
  </si>
  <si>
    <t>attribuzione dei premi di produzione attribuiti con determina dell'Amministratore unico su proposta del Direttore Generale</t>
  </si>
  <si>
    <t>Gestione dei crediti insoluti affidata ad un legale esterno</t>
  </si>
  <si>
    <t>Gestione del recupero crediti*</t>
  </si>
  <si>
    <t xml:space="preserve">Direttore tecnico
</t>
  </si>
  <si>
    <t>Gestione delle ispezioni presso la sede della Società o presso gli ecocentri</t>
  </si>
  <si>
    <t>Organizzazione e gestione degli interventi delle squadre su richiesta del Comune</t>
  </si>
  <si>
    <t>Gestione della cassa aziendale, dei rimborsi spese, e delle carte aziendali.</t>
  </si>
  <si>
    <t>Le assunzioni sono decise in base ad una procedura rigorosa prevista dal Regolamento Selezione del personale</t>
  </si>
  <si>
    <t>Il capo squadra autorizza gli straordinari quando è possibile la programmazione (es. ferie, permessi, malattie etc.). L'ufficio del personale controlla le timbrature e paga solo gli straordinari autorizzati.</t>
  </si>
  <si>
    <t>Attribuzione indebita di ore di straordinario;
gestione arbitraria delle ferie e dei permessi, favorendo taluni dipendenti piuttosto che altri</t>
  </si>
  <si>
    <t xml:space="preserve">Inosservanza delle regole a garanzia della trasparenza e della imparzialità degli affidamenti;
Uso distorto e manipolato della discrezionalità ivi compresa la stima dei contratti;
assegnazione di incarichi di collaborazione a soggetti in assenza della necessaria esperienza o dei necessari requisiti per svolgere l'incarico;
individuazione di requisiti ad personam
</t>
  </si>
  <si>
    <t>Affidamenti di lavori, servizi e forniture sotto la soglia</t>
  </si>
  <si>
    <t>Gestione dei contratti di appalto</t>
  </si>
  <si>
    <t>Discrezionalità nella corretta valutazione dello stato di avanzamento dei lavori ed eventuali autorizzazioni di varianti;
omesso controllo.</t>
  </si>
  <si>
    <t>Omissione controlli e verifiche servizi;
irregolare espletamento del servizio al fine di favorire specifica utenza;
irregolare smaltimento rifiuti;
mancata predisposizione dei formulari;
discrezionalità nella raccolta dei rifiuti</t>
  </si>
  <si>
    <t>Irregolare gestione dei turni di lavoro per favorire specifiche categorie di risorse umane;
discrezionalità della frequenza dei servizi.</t>
  </si>
  <si>
    <t>discrezionalità dell'accettazione dei rifiuti;
possibilità di ricevere utilità (denaro, beni, etc.) per accettare rifiuti non conferibili</t>
  </si>
  <si>
    <t>Rischio corruttivo per omettere segnalazioni e relative comminazioni di sanzioni da parte del Comune;
possibilità di ricevere utilità (denaro, beni, etc.) per accettare rifiuti non conferibili</t>
  </si>
  <si>
    <t>possibilità di ricevere utilità (denaro, beni, etc.) per accettare rifiuti non conferibili</t>
  </si>
  <si>
    <t>Mancata evidenza delle attività di rendicontazione finale dei finanziamenti pubblici</t>
  </si>
  <si>
    <t>Possibile discrezionalità nelle fasi di trattazione del processo autorizzativo</t>
  </si>
  <si>
    <t>Indebita discrezionalità nell'elargire sponsorizzazioni e liberalità</t>
  </si>
  <si>
    <t>Gestione delle verifiche periodiche ed occasionali e dei controlli effettuati da ARPA, Vigili del Fuoco, Comuni, Guardia di Finanza, etc.</t>
  </si>
  <si>
    <t>Trasporto di rifiuti solidi urbani indifferenziati e trasporto di rifiuti solidi urbani differenziati presso gli impianti di smaltimento convenzionati</t>
  </si>
  <si>
    <t>Discrezionalità nell'esigere il pagamento dei crediti insoluti</t>
  </si>
  <si>
    <t>Gestione dell'inserimento e del controllo sulla correttezza dei dati, in base all'impianto, al rifiuto, etc.</t>
  </si>
  <si>
    <t>i affidamento di incarichi di lavoro o di consulenza non soggetti al Codice dei contratti pubblici</t>
  </si>
  <si>
    <t>Gestione ordinaria delle entrate e delle spese di bilancio, con particolare riguardo ai canoni versati dai Comuni soci. Emissione fatture attive; monitoraggio degli incassi.</t>
  </si>
  <si>
    <t>Verifica a campione sulla congruità delle richieste di pagamento
Verificare a campione tempi di evasione dei pagamenti.</t>
  </si>
  <si>
    <t>discrezionalità della frequenza dei servizi;
indebita classificazione dei rifiuti.</t>
  </si>
  <si>
    <t xml:space="preserve">predisposizione del bilancio d’esercizio, delle relazioni periodiche ovvero delle situazioni patrimoniali  </t>
  </si>
  <si>
    <t>Occultamento  o distruzione in tutto o in parte di scritture contabili o di documenti di cui è obbligatoria la conservazione, in modo da non consentire la ricostruzione dei redditi o del volume di affari.</t>
  </si>
  <si>
    <t>Discrezionalità nei criteri di individuazione dei partecipanti alla procedura di affidamento;
Mancata verifica delle soglie di incarico/affidamento.</t>
  </si>
  <si>
    <t>Gestione delle squadre per l'erogazione dei servizi di spazzamento meccanico e manuale presso i comuni</t>
  </si>
  <si>
    <t>Gestione dei rapporti con gli appaltatori e degli eventuali subappaltatori</t>
  </si>
  <si>
    <t>Programmazione dei turni degli operatori che gestiscono gli ecocentri</t>
  </si>
  <si>
    <t>Registrazione da parte degli operatori delle consegne dei rifiuti in ecocentro - check in entrata</t>
  </si>
  <si>
    <t>Codice di comportamento
Formazione
Whistleblowing
Predisposizione di rapporti periodici di organizzazione dei turni di lavoro e documentazione della rotazione del personale
Predisposizione di adeguata attività di reportistica; 
istruzioni agli operatori circa le tipologie di rifiuti da raccogliere;
formazione del personale</t>
  </si>
  <si>
    <t>SASOM prevede l’utilizzo di apposite piattaforme ecologiche (ecocentri) di proprietà comunale dove i cittadini residenti possono conferire le seguenti tipologie di rifiuti: legno, ferro, beni durevoli, (lavatrici, monitor, televisori, frigoriferi, componenti elettronici) ingombranti, vernici, inerti, olii esausti, batterie esauste e frazione verde. Inoltre provvede all'attività di trasporto presso i centri di smaltimento</t>
  </si>
  <si>
    <t>'Codice di comportamento
Formazione
Whistleblowing
Applicazione di apposite istruzioni per gli operatori circa le tipologie di rifiuti da raccogliere;
formazione del personale.</t>
  </si>
  <si>
    <t xml:space="preserve">'Codice di comportamento
Formazione
Whistleblowing
Applicazione di apposite istruzioni per gli operatori circa le tipologie di rifiuti da raccogliere;
</t>
  </si>
  <si>
    <t>'Codice di comportamento
Formazione
Whistleblowing
Applicazione di apposite istruzioni per gli operatori.</t>
  </si>
  <si>
    <t>Gli operatori effettuano il periodico ritiro presso il domicilio dell'utenza del rifiuto urbano prodotto dalla stessa. È prevista la raccolta di rifiuti solidi urbani differenziati
e indifferenziati</t>
  </si>
  <si>
    <t>'Codice di comportamento
Whistleblowing
Formazione di tutti i dipendenti addetti ai servizi che prevedono contatti con l’utenza, rivolta all’approfondimento della conoscenza dei codici di comportamento interni e del PTPCT</t>
  </si>
  <si>
    <t>Codice di comportamento 
Whistleblowing
Formazione di tutti  i dipendenti addetti ai servizi che prevedono contratti con l'utenza, rivolta all'approfondimento della conoscenza dei codici di comportamento interni e del PTPCT
Conflict check</t>
  </si>
  <si>
    <t>Codice di comportamento 
Whistleblowing
Formazione di tutti  i dipendenti addetti ai servizi che prevedono contratti con l'utenza, rivolta all'approfondimento della conoscenza dei codici di comportamento interni e del PTPCT
Conflict check
rigorosa applicazione del Codice degli Appalti</t>
  </si>
  <si>
    <t>Codice di comportamento
Formazione
Segregazione delle funzioni
Whistleblowing</t>
  </si>
  <si>
    <t>Mancata predisposizione dei formulari</t>
  </si>
  <si>
    <t>Supervisione dell'attività mediante dispositivi satellitari e app a supporto</t>
  </si>
  <si>
    <t>Verifica mensile dell'avvenuto sfalcio di tutte le aree pubbliche di ciascun comune e dei relativi tempi di esecuzione</t>
  </si>
  <si>
    <t>Gestione delle ispezioni ambientali presso ecocentri</t>
  </si>
  <si>
    <t>Introduzione di un'attività di verbalizzazione per segnalare eventuali anomalie</t>
  </si>
  <si>
    <t>Determinazione di criteri oggettivi per la definizione della turnazione (ad es. tipologia di rifiuto conferito, etc.)
Rotazione del personale dei turni di raccolta
Procedura
'Introduzione di un'attività di verbalizzazione per segnalare eventuali anomalie</t>
  </si>
  <si>
    <t>Inserimento nei mandati/lettere di incarico stipulati con consulenti esterni che intrattengono direttamente rapporti con Enti Pubblici o Autorità di Vigilanza di clausole che impongano il rispetto del D. Lgs. 231/2001, nonché del Codice Etico e della Policy Anticorruzione adottati dalla Società;
applicazione di parametri oggettivi nella scelta dei professionisti/consulenti e costante aggiornamento degli elenchi degli incarichi conferiti.
Obbligo di comunicare al RPCT la
presenza di ripetuti affidamenti ai
medesimi operatori economici in un dato
arco temporale
.Motivazione della richiesta della consulenza;
conservazione di tutti gli atti di affidamento ;
archiviazione output prestazione della consulenza;
pubblicazione report tabellare su incarichi affidati'
Procedura relativa alla gestione di lavori appalti e forniture.</t>
  </si>
  <si>
    <t>Quantificazione dolosamente errata delle somme dovute dall’Amministrazione</t>
  </si>
  <si>
    <t>Indebita appropriazione da parte del dipendente infedele di risorse aziendali</t>
  </si>
  <si>
    <t>Accordi collusivi con gli utenti privati</t>
  </si>
  <si>
    <t>Accordi collusivi con il funzionario ispettore ad es. per omettere o non segnalare anomalie</t>
  </si>
  <si>
    <t>Nomina di un coordinatore di servizio</t>
  </si>
  <si>
    <t>Gestione beni patrimoniali</t>
  </si>
  <si>
    <t xml:space="preserve">Omissione di controlli/ verifiche/ provvedimenti finalizzati al recupero di risorse
Gestione indebita di beni patrimoniali e risorse dell’ente 
 </t>
  </si>
  <si>
    <t>Gestione dei beni patrimoniali di SASOM</t>
  </si>
  <si>
    <t>Registrazione dei beni patrimoniali di SASOM</t>
  </si>
  <si>
    <t xml:space="preserve">Rapporto periodico beni patrimoniali per presidiare il rispetto degli obblighi formali di registrazione dei beni patrimoniali della società  </t>
  </si>
  <si>
    <t xml:space="preserve">Rendiconto periodico (trimestrale) della gestione patrimoniale </t>
  </si>
  <si>
    <t>Determinazione di criteri oggettivi per la definizione della turnazione (ad es. tipologia di rifiuto conferito, etc.)
Rotazione del personale dei turni di raccolta
Procedura</t>
  </si>
  <si>
    <t>Doppia approvazione sull'ordine d'acquisto sul quale viene sempre apposto il visto del Direttore
Regolamento acquisti</t>
  </si>
  <si>
    <t>Acquisti al di fuori dei limiti previsti dalla procura/norme aziendali</t>
  </si>
  <si>
    <t>Accordi collusivi con fornitori;
Privilegio di fornitori in conflitto di interesse</t>
  </si>
  <si>
    <t>Accordi collusivi con i fornitori in conflitto di interesse;
Omesse verifiche/controlli sui fornitori</t>
  </si>
  <si>
    <t>Definizione di criteri oggettivi in base ai quali attribuire i benefit aziendali</t>
  </si>
  <si>
    <t>Verifica periodica sulla corrispondenza delle manutenzioni programmate con quelle effettuate;
Verifica periodica sugli affidamenti effettuati in materia di interventi manutentivi
'Verifiche sullo stato delle manutenzioni effettuate da terzi.</t>
  </si>
  <si>
    <t>Verifica periodica dei tracciati degli automezzi e del relativo passaggio presso le singole vie dei centri urbani, delle case sparse e delle cascine.
 Istituzione interna di una figura di "supervisore operativo" che produce adeguato e periodico riscontro della qualità dei servizi.</t>
  </si>
  <si>
    <t xml:space="preserve">
Supervisione dell'attività tramite dispositivi satellitari e app a supporto
Introduzione di un'attività di verbalizzazione per segnalare eventuali anomalie</t>
  </si>
  <si>
    <t>Verifica periodica dei verbali redatti dagli operatori addetti</t>
  </si>
  <si>
    <t>Codice di comportamento
Formazione dei capi squadra specifica sul tema anticorruzione in modo che possano controllare le attività del personale.
Whistleblowing
Predisposizione di rapporti periodici di organizzazione dei turni di lavoro e documentazione della rotazione del personale</t>
  </si>
  <si>
    <t>Rapporti periodici circa l'organizzazione dei turni di lavoro e documentazione della rotazione del personale</t>
  </si>
  <si>
    <t>Verifica periodica dei verbali relativi all'attività in esame</t>
  </si>
  <si>
    <t xml:space="preserve">Supervisionare le attività, i dispositivi satellitari e le app a supporto;
</t>
  </si>
  <si>
    <t xml:space="preserve">'Verifica periodica dei tracciati degli automezzi;
</t>
  </si>
  <si>
    <t>Supervisionare le attività, verbalizzazione puntuale da parte dell'operatore.
Fotografie attestanti l'as is allegate al verbale dell'ispezione</t>
  </si>
  <si>
    <t>'Verifica periodica su una serie di verbali di ispezione</t>
  </si>
  <si>
    <t>Verbalizzazione puntuale dell'avvenuto sopralluogo
Gestione del sopralluogo da parte di almeno due soggetti (di cui un impiegato comunale)</t>
  </si>
  <si>
    <t>Rischio corruttivo al fine di omettere segnalazioni e relative comminazioni di sanzioni da parte del Comune</t>
  </si>
  <si>
    <t xml:space="preserve">Rischio corruttivo al fine di omettere segnalazioni e relative comminazioni di sanzioni </t>
  </si>
  <si>
    <t>Supervisionare le attività, verbalizzazione puntuale da parte dell'operatore.
Fotografie attestanti l'as is allegate al verbale dell'ispezione;
Applicazione di apposite istruzioni per gli operatori circa le tipologie di rifiuti da raccogliere;
Introdurre un doppio controllo in fase di ispezione (almeno due soggetti)</t>
  </si>
  <si>
    <t>Verifica periodica e a campione dell'esito di eventuali contatti presi con le utenze</t>
  </si>
  <si>
    <t>Rendicontazione puntuale dei finanziamenti eventualmente ottenuti; 
Apposito elenco contenente i finanziamenti richiesti ed ottenuti per ciascun anno di esercizio</t>
  </si>
  <si>
    <t>Verifica periodica dei finanziamenti ottenuti e verifica della corrispondenza con i contributi eventualmente utilizzati, nonché con le finalità per le quali erano stati ottenuti.</t>
  </si>
  <si>
    <t xml:space="preserve">Verifica periodica delle autorizzazioni richieste, in corso ed in scadenza </t>
  </si>
  <si>
    <t>Verifica periodica dei verbali d'ispezione.</t>
  </si>
  <si>
    <t xml:space="preserve">Verifica periodica di un campione di ispezioni, verifica circa il rispetto dei requisiti previsti nel Regolamento Selezione del personale.
</t>
  </si>
  <si>
    <t>Verifica annuale delle progressioni di carriera e dei bonus concessi al personale di SASOM, verifica della rispondenza ai criteri oggettivi delineati</t>
  </si>
  <si>
    <t>Verifica annuale dei fringe benefit concessi al personale di SASOM, verifica della rispondenza ai criteri oggettivi delineati</t>
  </si>
  <si>
    <t>Verifica periodica dell'avvenuta programmazione delle ferie in rispondenza a criteri oggettivi;
Verifica periodica e a campione, con il contributo dell'ufficio paga, delle timbrature</t>
  </si>
  <si>
    <t>Quantificazione errata degli oneri economici e prestazionali a carico di soggetti privati
Quantificazione errata delle somme dovute dalla PA e alla PA</t>
  </si>
  <si>
    <t xml:space="preserve">
'Gestione dei rapporti e gli adempimenti verso la PA  esclusivamente da parte di esponenti aziendali formalmente autorizzati
Sottoscrizione della documentazione inviata alla Pubblica Amministrazione da parte di soggetti muniti di idonei poteri
Tracciabilità dei rapporti e adempimenti con la Pubblica Amministrazione da parte dei referenti aziendali di volta in volta competenti. In relazione ai canoni dei comuni, doppio controllo con le determine comunali, effettuato da due soggetti diversi.</t>
  </si>
  <si>
    <t>Verifica periodica e a campione delle fatture in uscita</t>
  </si>
  <si>
    <t xml:space="preserve">Giustificazione delle spese vive (scontrini, fatture, etc.);
Indicazione almeno settimanale, in apposito registro, del contenuto della piccola cassa;
segregazione delle funzioni: accesso alla cassa solo ai soggetti debitamente autorizzati
</t>
  </si>
  <si>
    <t xml:space="preserve">Procedura di gestione degli omaggi e delle sponsorizzazioni;
Tenuta di apposito registro omaggi in entrata e in uscita;
Segnalazione da parte del dipendente circa l'effettivo ricevimento di un omaggio da parte di un cliente/fornitore/funzionario comunale
</t>
  </si>
  <si>
    <t>Report semestrale degli omaggi ricevuti al RPCT</t>
  </si>
  <si>
    <t xml:space="preserve">Conservazione delle scritture contabili appropriata
</t>
  </si>
  <si>
    <t>Verifica della corrispondenza delle scritture contabili alla ricostruzione dei redditi aziendali</t>
  </si>
  <si>
    <t>Tenuta di uno scadenziario dei crediti insoluti e controllo effettivo del relativo pagamento da parte del debitore</t>
  </si>
  <si>
    <t>Verifica periodica dei crediti esigibili e confronto con il legale esterno</t>
  </si>
  <si>
    <t xml:space="preserve">Verifica periodica di un campione di formulari
</t>
  </si>
  <si>
    <t xml:space="preserve">Verifica annuale dell'avvenuto pagamento delle imposte dovute
</t>
  </si>
  <si>
    <t>Verifica periodica su un campione di ordini di acquisiti effettuati e relativa documentazione</t>
  </si>
  <si>
    <t xml:space="preserve">Conservazione dei formulari
</t>
  </si>
  <si>
    <t>Segregazione delle funzioni; intensificazione delle attività di formazione rivolta alle funzioni organizzative coinvolte nelle procedure di acquisto.
Obbligo di comunicare al RPCT la
presenza di ripetuti affidamenti ai
medesimi operatori economici in un dato
arco temporale;
utilizzo di elenchi aperti di operatori economici finalizzati ad assicurare il principio di rotazione (previa fissazione di criteri generali di iscrizione e divulgati con la dovuta pubblicità)
previsione di procedure per la verifica del rispetto del principio di rotazione degli operatori economici previsti negli elenchi</t>
  </si>
  <si>
    <t>Inserimento nei mandati/lettere di incarico stipulati con consulenti esterni che intrattengono direttamente rapporti con Enti Pubblici o Autorità di Vigilanza di clausole che impongano il rispetto del D. Lgs. 231/2001, nonché del Codice Etico e della Policy Anticorruzione adottati dalla Società;
applicazione di parametri oggettivi nella scelta dei professionisti/consulenti e costante aggiornamento degli elenchi degli incarichi conferiti.
Obbligo di comunicare al RPCT la
presenza di ripetuti affidamenti ai
medesimi operatori economici in un dato
arco temporale
.Motivazione della richiesta della consulenza;
conservazione di tutti gli atti di affidamento ;
archiviazione output prestazione della consulenza;
pubblicazione report tabellare su incarichi affidati'
utilizzo di elenchi aperti di operatori economici finalizzati ad assicurare il principio di rotazione (previa fissazione di criteri generali di iscrizione e divulgati con la dovuta pubblicità)
previsione di procedure per la verifica del rispetto del principio di rotazione degli operatori economici previsti negli elenchi
Procedura relativa alla gestione di lavori appalti e forniture.</t>
  </si>
  <si>
    <t>Verifica annuale sugli affidamenti in corso</t>
  </si>
  <si>
    <r>
      <t xml:space="preserve">Redazione delle scritture contabili e dei relativi registri 
</t>
    </r>
    <r>
      <rPr>
        <sz val="10"/>
        <rFont val="Calibri"/>
        <family val="2"/>
        <scheme val="minor"/>
      </rPr>
      <t>*Attività esternalizzata</t>
    </r>
    <r>
      <rPr>
        <b/>
        <sz val="11"/>
        <rFont val="Calibri"/>
        <family val="2"/>
        <scheme val="minor"/>
      </rPr>
      <t xml:space="preserve"> </t>
    </r>
  </si>
  <si>
    <t xml:space="preserve">Predisposizione di apposita documentazione giustificativa.
Rendicontazione mensile del caposquadra al Direttore Tecnico
</t>
  </si>
  <si>
    <t xml:space="preserve">Verifica mensile della corrispondenza sui rifornimenti effettuati e chilometraggio degli automezzi;
</t>
  </si>
  <si>
    <t>Contatto circa la necessità di ottenere un'autorizzazione;
predisposizione della dichiarazione di supporto alla richiesta di una autorizzazione ed ottenimento dell'autorizzazione</t>
  </si>
  <si>
    <t>Condivisione con AU</t>
  </si>
  <si>
    <t>Gestione dei servizi tecnici</t>
  </si>
  <si>
    <t>Gestione della contabilità e degli adempimenti fiscali</t>
  </si>
  <si>
    <t>Programmazione delle manutenzioni di natura ordinaria e gestione delle manutenzioni straordinarie mediante segnalazione; gestione dei rapporti con le officine convenzionate</t>
  </si>
  <si>
    <t>Codice di comportamento
Segregazione delle funzioni
Formazione
Whistleblowing</t>
  </si>
  <si>
    <t>Verifica semestrale sugli affidamenti in corso</t>
  </si>
  <si>
    <t>Verifica mensile dell'avvenuta corrispondenza tra spese e contenuto della cassa</t>
  </si>
  <si>
    <t xml:space="preserve">Segregazione delle funzioni;
intensificazione delle attività di formazione rivolta alle funzioni organizzative coinvolte nelle procedure di acquisto
</t>
  </si>
  <si>
    <t>All'ispezione partecipano di regola due soggetti (Direttore Tecnico o suo delegato e il Responsabile del Processo coinvolto nell'ispezione, anche esterno);
eventuale verbalizzazione in caso di mancato rilascio di un verbale da parte dell'ente ispettore;
sottoscrizione del verbale soltanto dai soggetti autorizzati</t>
  </si>
  <si>
    <t xml:space="preserve">'Codice di comportamento
Whistleblowing
Formazione di tutti i dipendenti addetti ai servizi che prevedono contatti con l’utenza, rivolta all’approfondimento della conoscenza dei codici di comportamento interni e del PTPCT
Regolamento Selezione del personale
Conflict check
Divieti di pantouflage
Segregazione delle funzioni
</t>
  </si>
  <si>
    <t xml:space="preserve">Tenuta di uno scadenziario relativo alle imposte;
apposita rendicontazione da parte dell'ufficio esterno </t>
  </si>
  <si>
    <t>accordi collusivi tra imprese partecipanti a una gara volti a manipolarne gli esiti, utilizzando il meccanismo dei subappalto come modalità per distribuire i vantaggi dell'accordo a tutti i partecipanti allo stesso;
definizione dei requisiti di accesso alla gara e, in particolare, dei requisiti tecnico-economici dei concorrenti al fine di favorire un'impresa (es. clausole dei bandi che stabiliscono requisiti di qualificazione);
uso distorto del criterio dell'offerta economicamente più vantaggiosa, finalizzato a favorire un'impresa;
utilizzo della procedura negoziata e abuso dell'affidamento diretto al di fuori dei casi previsti dalla legge al fine di favorire un'impresa;
ammissione di varianti in corso di esecuzione del contratto per consentire all'appaltatore di recuperare lo sconto effettuato in sede di gara o di conseguire extra guadagni;
abuso del provvedimento di revoca del bando al fine di bloccare una gara il cui risultato si sia rivelato diverso da quello atteso o di concedere un indennizzo aggiudicatario;
elusione delle regole di affidamento degli appalti, mediante l'improprio utilizzo del modello procedurale dell'affidamento delle concessioni al fine di agevolare un particolare soggetto.</t>
  </si>
  <si>
    <t>Programmazione ed accorpamento degli interventi manutentivi per consentire adeguate procedure di affidamento dei lavori;</t>
  </si>
  <si>
    <t>Gestione della procedura di gara con cui viene affidato il servizio di fornitura del carburante; attività di gestione dei rifornimenti agli automezzi; attività di controllo delle fatture per la gestione del carburante e raffronto con il chilometraggio</t>
  </si>
  <si>
    <t>Utilizzo inappropriato di beni e servizi (ad es. utilizzo del carburante per uso privato)</t>
  </si>
  <si>
    <t>Codice di comportamento
Formazione capi squadra specifica sul tema anticorruzione in modo che possano controllare le attività del personale.
Whistleblowing
Predisposizione di rapporti periodici di organizzazione dei turni di lavoro e documentazione della rotazione del personale</t>
  </si>
  <si>
    <t>Verifica periodica dei tracciati degli automezzi di spazzamento meccanico e della relativa attivazione della presa di forza nelle vie soggette a calendario periodico di spazzamento. verifica perioda dei tracciati degli automezzi di spazzamento meccanico e della relativa attivazione della presa di forza nelle vie soggette a calendario periodico di spazzamento.</t>
  </si>
  <si>
    <t>Comprende la preparazione di preventivi per rendere servizi tecnici a soggetti privati, la gestione degli interventi presso gli stessi, nonché dell'emissione della fattura nei confronti degli stessi</t>
  </si>
  <si>
    <t>Formazione di tutti i dipendenti addetti ai servizi che prevedono contatti con l’utenza, rivolta all’approfondimento della conoscenza dei codici di comportamento interni e del PTPCT;
Contatti con gli utenti da parte del solo personale autorizzato e con i canali istituzionali di SASOM</t>
  </si>
  <si>
    <t xml:space="preserve">Applicazione distorta delle alternative procedurali per l'acquisizione delle risorse umane;
possibile arbitrarietà nel definire le esigenze
irregolare composizione delle commissioni di concorso;
inosservanza dei principi di trasparenza e imparzialità nello svolgimento della selezione, ad es. favorire indebitamente un candidato non meritevole, ad esempio attraverso possibile conflitto di interessi tra singoli membri della commissione esaminatrice ed il candidato
</t>
  </si>
  <si>
    <r>
      <t xml:space="preserve">Codice di comportamento
Whistleblowing
Formazione di tutti i dipendenti addetti ai servizi che prevedono contatti con l’utenza, rivolta all’approfondimento della conoscenza dei codici di comportamento interni e del PTPCT
Regolamento Selezione del personale
</t>
    </r>
    <r>
      <rPr>
        <sz val="11"/>
        <color rgb="FFFF0000"/>
        <rFont val="Calibri"/>
        <family val="2"/>
        <scheme val="minor"/>
      </rPr>
      <t>Conflict check
Divieti di pantouflage
Segregazione delle funzioni</t>
    </r>
    <r>
      <rPr>
        <sz val="11"/>
        <rFont val="Calibri"/>
        <family val="2"/>
        <scheme val="minor"/>
      </rPr>
      <t xml:space="preserve">
</t>
    </r>
  </si>
  <si>
    <t xml:space="preserve">
Favorire indebitamente un determinato soggetto, ad esempio non motivando adeguatamente o in assenza di criteri oggettivi, l'assegnazione di un passaggio di livello;
inosservanza dei principi di trasparenza e imparzialità nell'attività a rischio;
irregolarità nella gestione dei rapporti di lavoro;
indebito riconoscimento di vantaggi economici ai dipendenti;
</t>
  </si>
  <si>
    <t>Gestione dei benefit aziendali</t>
  </si>
  <si>
    <t xml:space="preserve">Applicazione distorta delle alternative procedurali per l'acquisizione delle risorse umane;
inosservanza dei principi di trasparenza e imparzialità nell'attività a rischio;
irregolarità nella gestione dei rapporti di lavoro;
indebito riconoscimento di vantaggi economici ai dipendenti;
comportamento infedele del dipendente
</t>
  </si>
  <si>
    <t>Applicazione distorta delle alternative procedurali per l'acquisizione delle risorse umane;
inosservanza dei principi di trasparenza e imparzialità nell'attività a rischio;
utilizzo distorto dello strumento delle consultazioni preliminari di mercato;
improprio utilizzo di sistemi di affidamento;
predisposizione di clausole contrattuali dal contenuto vago o vessatorio;
definizione errata dei requisiti tecnici ed economici di accesso alla gara;
prescrizioni del bando e delle clausole contrattuali finalizzate ad agevolare determinati concorrenti;
errata formulazione di criteri di valutazione e di attribuzione di punteggi;
azioni e comportamenti tesi a restringere indebitamente la platea dei partecipanti alla gara;
alterazione o sottrazione della documentazione di gara sia in fase di gara che in fase successiva di controllo;
possibile violazione delle regole poste a tutela della trasparenza della procedura;
mancata effettuazione delle verifiche obbligatorie sul subappaltatore</t>
  </si>
  <si>
    <t>Pagamenti di fatture per beni/servizi senza che il bene o il servizio sia stato consegnato o effettuato interamente o secondo le specifiche contrattuali;
Assenza di controlli sulle richieste di pagamento 
mancata adozione della necessaria documentazione a supporto delle richieste di pagamento;
ritardo nell'inoltro delle richieste di pagamento o dell'autorizzazione al pagamento delle fatture pervenute.</t>
  </si>
  <si>
    <t>Gestione formulari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</si>
</sst>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b/>
      <sz val="16"/>
      <name val="Calibri Light"/>
      <family val="2"/>
      <scheme val="major"/>
    </font>
    <font>
      <u/>
      <sz val="11"/>
      <color theme="10"/>
      <name val="Calibri"/>
      <family val="2"/>
      <scheme val="minor"/>
    </font>
    <font>
      <i/>
      <sz val="14"/>
      <color rgb="FFFF0000"/>
      <name val="Calibri Light"/>
      <family val="2"/>
      <scheme val="major"/>
    </font>
    <font>
      <sz val="14"/>
      <color theme="1" tint="0.249977111117893"/>
      <name val="Calibri Light"/>
      <family val="2"/>
      <scheme val="major"/>
    </font>
    <font>
      <b/>
      <sz val="14"/>
      <color indexed="9"/>
      <name val="Calibri Light"/>
      <family val="2"/>
      <scheme val="major"/>
    </font>
    <font>
      <sz val="14"/>
      <color theme="1"/>
      <name val="Calibri Light"/>
      <family val="2"/>
      <scheme val="major"/>
    </font>
    <font>
      <sz val="14"/>
      <name val="Calibri Light"/>
      <family val="2"/>
      <scheme val="major"/>
    </font>
    <font>
      <b/>
      <sz val="16"/>
      <color theme="9" tint="-0.249977111117893"/>
      <name val="Calibri Light"/>
      <family val="2"/>
      <scheme val="major"/>
    </font>
    <font>
      <b/>
      <sz val="14"/>
      <color theme="9" tint="-0.249977111117893"/>
      <name val="Calibri Light"/>
      <family val="2"/>
      <scheme val="major"/>
    </font>
    <font>
      <b/>
      <sz val="12"/>
      <color indexed="9"/>
      <name val="Calibri"/>
      <family val="2"/>
      <scheme val="minor"/>
    </font>
    <font>
      <b/>
      <sz val="12"/>
      <color theme="0"/>
      <name val="Calibri"/>
      <family val="2"/>
      <scheme val="minor"/>
    </font>
    <font>
      <b/>
      <sz val="10"/>
      <color rgb="FFFFFFFF"/>
      <name val="Calibri"/>
      <family val="2"/>
      <scheme val="minor"/>
    </font>
    <font>
      <sz val="10"/>
      <color rgb="FF000000"/>
      <name val="Calibri"/>
      <family val="2"/>
      <scheme val="minor"/>
    </font>
    <font>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
      <patternFill patternType="solid">
        <fgColor rgb="FFFFFFFF"/>
        <bgColor rgb="FFFFFFFF"/>
      </patternFill>
    </fill>
    <fill>
      <patternFill patternType="solid">
        <fgColor theme="0"/>
        <bgColor rgb="FFFFFFFF"/>
      </patternFill>
    </fill>
    <fill>
      <patternFill patternType="solid">
        <fgColor theme="5"/>
        <bgColor indexed="26"/>
      </patternFill>
    </fill>
    <fill>
      <patternFill patternType="solid">
        <fgColor theme="9" tint="-0.249977111117893"/>
        <bgColor indexed="26"/>
      </patternFill>
    </fill>
    <fill>
      <patternFill patternType="solid">
        <fgColor theme="9" tint="-0.249977111117893"/>
        <bgColor indexed="64"/>
      </patternFill>
    </fill>
    <fill>
      <patternFill patternType="solid">
        <fgColor theme="5"/>
        <bgColor indexed="64"/>
      </patternFill>
    </fill>
    <fill>
      <patternFill patternType="solid">
        <fgColor theme="9" tint="0.39997558519241921"/>
        <bgColor indexed="64"/>
      </patternFill>
    </fill>
  </fills>
  <borders count="35">
    <border>
      <left/>
      <right/>
      <top/>
      <bottom/>
      <diagonal/>
    </border>
    <border>
      <left style="thin">
        <color theme="0"/>
      </left>
      <right style="thin">
        <color theme="0"/>
      </right>
      <top style="thin">
        <color auto="1"/>
      </top>
      <bottom/>
      <diagonal/>
    </border>
    <border>
      <left style="thin">
        <color theme="0"/>
      </left>
      <right/>
      <top style="thin">
        <color auto="1"/>
      </top>
      <bottom/>
      <diagonal/>
    </border>
    <border>
      <left/>
      <right/>
      <top style="thin">
        <color auto="1"/>
      </top>
      <bottom/>
      <diagonal/>
    </border>
    <border>
      <left/>
      <right style="thin">
        <color theme="0"/>
      </right>
      <top style="thin">
        <color auto="1"/>
      </top>
      <bottom/>
      <diagonal/>
    </border>
    <border>
      <left/>
      <right style="thin">
        <color theme="0" tint="-0.14996795556505021"/>
      </right>
      <top/>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thin">
        <color auto="1"/>
      </left>
      <right style="hair">
        <color auto="1"/>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right/>
      <top style="hair">
        <color auto="1"/>
      </top>
      <bottom/>
      <diagonal/>
    </border>
    <border>
      <left style="thin">
        <color indexed="64"/>
      </left>
      <right/>
      <top/>
      <bottom/>
      <diagonal/>
    </border>
    <border>
      <left/>
      <right style="thin">
        <color indexed="64"/>
      </right>
      <top/>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dotted">
        <color rgb="FF000000"/>
      </left>
      <right style="dotted">
        <color rgb="FF000000"/>
      </right>
      <top/>
      <bottom style="dotted">
        <color rgb="FF000000"/>
      </bottom>
      <diagonal/>
    </border>
    <border>
      <left/>
      <right/>
      <top style="dotted">
        <color rgb="FF000000"/>
      </top>
      <bottom/>
      <diagonal/>
    </border>
    <border>
      <left style="thin">
        <color auto="1"/>
      </left>
      <right/>
      <top/>
      <bottom style="hair">
        <color auto="1"/>
      </bottom>
      <diagonal/>
    </border>
    <border>
      <left/>
      <right/>
      <top/>
      <bottom style="thin">
        <color indexed="64"/>
      </bottom>
      <diagonal/>
    </border>
  </borders>
  <cellStyleXfs count="5">
    <xf numFmtId="0" fontId="0" fillId="0" borderId="0"/>
    <xf numFmtId="0" fontId="5" fillId="0" borderId="0"/>
    <xf numFmtId="0" fontId="5" fillId="0" borderId="0"/>
    <xf numFmtId="0" fontId="9" fillId="0" borderId="0" applyNumberFormat="0" applyFill="0" applyBorder="0" applyAlignment="0" applyProtection="0"/>
    <xf numFmtId="0" fontId="1" fillId="0" borderId="0"/>
  </cellStyleXfs>
  <cellXfs count="93">
    <xf numFmtId="0" fontId="0" fillId="0" borderId="0" xfId="0"/>
    <xf numFmtId="0" fontId="4" fillId="0" borderId="0" xfId="0" applyFont="1"/>
    <xf numFmtId="0" fontId="1" fillId="0" borderId="0" xfId="0" applyFont="1"/>
    <xf numFmtId="0" fontId="1" fillId="0" borderId="0" xfId="0" applyFont="1" applyAlignment="1">
      <alignment vertical="top"/>
    </xf>
    <xf numFmtId="0" fontId="1" fillId="0" borderId="11" xfId="0" applyFont="1" applyBorder="1" applyAlignment="1">
      <alignment horizontal="left" indent="1"/>
    </xf>
    <xf numFmtId="0" fontId="7" fillId="2" borderId="13"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3" fillId="2" borderId="9" xfId="2" quotePrefix="1" applyFont="1" applyFill="1" applyBorder="1" applyAlignment="1">
      <alignment horizontal="center" vertical="center" wrapText="1"/>
    </xf>
    <xf numFmtId="0" fontId="6" fillId="0" borderId="9" xfId="2" applyFont="1" applyBorder="1" applyAlignment="1">
      <alignment horizontal="center" vertical="center" wrapText="1"/>
    </xf>
    <xf numFmtId="0" fontId="6" fillId="3" borderId="9" xfId="2" applyFont="1" applyFill="1" applyBorder="1" applyAlignment="1">
      <alignment horizontal="center" vertical="center" wrapText="1"/>
    </xf>
    <xf numFmtId="0" fontId="7" fillId="3" borderId="9" xfId="2" applyFont="1" applyFill="1" applyBorder="1" applyAlignment="1">
      <alignment horizontal="center" vertical="center" wrapText="1"/>
    </xf>
    <xf numFmtId="1" fontId="7" fillId="0" borderId="9" xfId="2" applyNumberFormat="1" applyFont="1" applyBorder="1" applyAlignment="1">
      <alignment horizontal="center" vertical="center" wrapText="1"/>
    </xf>
    <xf numFmtId="1" fontId="6" fillId="3" borderId="9" xfId="2" applyNumberFormat="1" applyFont="1" applyFill="1" applyBorder="1" applyAlignment="1">
      <alignment horizontal="center" vertical="center" wrapText="1"/>
    </xf>
    <xf numFmtId="0" fontId="6" fillId="2" borderId="9" xfId="2" quotePrefix="1" applyFont="1" applyFill="1" applyBorder="1" applyAlignment="1">
      <alignment horizontal="center" vertical="center" wrapText="1"/>
    </xf>
    <xf numFmtId="0" fontId="7" fillId="4" borderId="13" xfId="2" quotePrefix="1" applyFont="1" applyFill="1" applyBorder="1" applyAlignment="1">
      <alignment horizontal="center" vertical="center" wrapText="1"/>
    </xf>
    <xf numFmtId="0" fontId="7" fillId="2" borderId="9" xfId="2" quotePrefix="1" applyFont="1" applyFill="1" applyBorder="1" applyAlignment="1">
      <alignment horizontal="center" vertical="center" wrapText="1"/>
    </xf>
    <xf numFmtId="0" fontId="7" fillId="2" borderId="10"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2" borderId="11" xfId="2" applyFont="1" applyFill="1" applyBorder="1" applyAlignment="1">
      <alignment vertical="center" wrapText="1"/>
    </xf>
    <xf numFmtId="0" fontId="13" fillId="6" borderId="19" xfId="4" applyFont="1" applyFill="1" applyBorder="1" applyAlignment="1">
      <alignment horizontal="left" vertical="center" wrapText="1" indent="1"/>
    </xf>
    <xf numFmtId="0" fontId="13" fillId="6" borderId="21" xfId="4" applyFont="1" applyFill="1" applyBorder="1" applyAlignment="1">
      <alignment horizontal="left" vertical="center" wrapText="1" indent="1"/>
    </xf>
    <xf numFmtId="0" fontId="14" fillId="0" borderId="21" xfId="4" applyFont="1" applyBorder="1" applyAlignment="1">
      <alignment horizontal="left" vertical="center" wrapText="1" indent="1"/>
    </xf>
    <xf numFmtId="0" fontId="13" fillId="0" borderId="21" xfId="4" applyFont="1" applyBorder="1" applyAlignment="1">
      <alignment horizontal="left" vertical="center" wrapText="1" indent="1"/>
    </xf>
    <xf numFmtId="0" fontId="13" fillId="6" borderId="25" xfId="4" applyFont="1" applyFill="1" applyBorder="1" applyAlignment="1">
      <alignment horizontal="left" vertical="center" wrapText="1" indent="1"/>
    </xf>
    <xf numFmtId="0" fontId="14" fillId="0" borderId="0" xfId="1" applyFont="1"/>
    <xf numFmtId="0" fontId="14" fillId="0" borderId="26" xfId="1" applyFont="1" applyBorder="1"/>
    <xf numFmtId="0" fontId="12" fillId="7" borderId="20" xfId="1" applyFont="1" applyFill="1" applyBorder="1" applyAlignment="1">
      <alignment horizontal="left" vertical="center" wrapText="1" indent="1"/>
    </xf>
    <xf numFmtId="0" fontId="12" fillId="7" borderId="22" xfId="1" applyFont="1" applyFill="1" applyBorder="1" applyAlignment="1">
      <alignment horizontal="left" vertical="center" wrapText="1" indent="1"/>
    </xf>
    <xf numFmtId="0" fontId="12" fillId="7" borderId="23" xfId="1" quotePrefix="1" applyFont="1" applyFill="1" applyBorder="1" applyAlignment="1">
      <alignment horizontal="left" vertical="center" wrapText="1" indent="1"/>
    </xf>
    <xf numFmtId="0" fontId="12" fillId="7" borderId="24" xfId="1" quotePrefix="1" applyFont="1" applyFill="1" applyBorder="1" applyAlignment="1">
      <alignment horizontal="left" vertical="center" wrapText="1" indent="1"/>
    </xf>
    <xf numFmtId="0" fontId="12" fillId="7" borderId="24" xfId="1" applyFont="1" applyFill="1" applyBorder="1" applyAlignment="1">
      <alignment horizontal="left" vertical="center" wrapText="1" indent="1"/>
    </xf>
    <xf numFmtId="0" fontId="12" fillId="7" borderId="0" xfId="1" applyFont="1" applyFill="1" applyAlignment="1">
      <alignment horizontal="left" vertical="center" wrapText="1" indent="1"/>
    </xf>
    <xf numFmtId="0" fontId="20" fillId="0" borderId="30" xfId="0" applyFont="1" applyBorder="1" applyAlignment="1">
      <alignment horizontal="left" vertical="center" wrapText="1" indent="1" readingOrder="1"/>
    </xf>
    <xf numFmtId="0" fontId="20" fillId="0" borderId="31" xfId="0" applyFont="1" applyBorder="1" applyAlignment="1">
      <alignment horizontal="left" vertical="center" wrapText="1" indent="1" readingOrder="1"/>
    </xf>
    <xf numFmtId="0" fontId="0" fillId="0" borderId="0" xfId="0" applyAlignment="1">
      <alignment horizontal="left" indent="1"/>
    </xf>
    <xf numFmtId="0" fontId="17" fillId="8" borderId="18" xfId="1" applyFont="1" applyFill="1" applyBorder="1" applyAlignment="1">
      <alignment horizontal="left" vertical="center" wrapText="1" indent="1"/>
    </xf>
    <xf numFmtId="0" fontId="18" fillId="9" borderId="6" xfId="1" applyFont="1" applyFill="1" applyBorder="1" applyAlignment="1">
      <alignment horizontal="center" vertical="center" wrapText="1"/>
    </xf>
    <xf numFmtId="0" fontId="18" fillId="9" borderId="6" xfId="0" applyFont="1" applyFill="1" applyBorder="1" applyAlignment="1">
      <alignment horizontal="center" vertical="center" wrapText="1"/>
    </xf>
    <xf numFmtId="0" fontId="19" fillId="10" borderId="29" xfId="0" applyFont="1" applyFill="1" applyBorder="1" applyAlignment="1">
      <alignment horizontal="left" vertical="center" wrapText="1" indent="1" readingOrder="1"/>
    </xf>
    <xf numFmtId="0" fontId="2" fillId="10" borderId="10" xfId="0" applyFont="1" applyFill="1" applyBorder="1" applyAlignment="1">
      <alignment horizontal="center" vertical="center" wrapText="1"/>
    </xf>
    <xf numFmtId="0" fontId="2" fillId="10" borderId="4" xfId="1" applyFont="1" applyFill="1" applyBorder="1" applyAlignment="1">
      <alignment horizontal="center" vertical="center" wrapText="1"/>
    </xf>
    <xf numFmtId="0" fontId="2" fillId="10" borderId="1" xfId="1" applyFont="1" applyFill="1" applyBorder="1" applyAlignment="1">
      <alignment horizontal="center" vertical="center" wrapText="1"/>
    </xf>
    <xf numFmtId="0" fontId="2" fillId="10" borderId="2" xfId="0" applyFont="1" applyFill="1" applyBorder="1" applyAlignment="1">
      <alignment horizontal="center" vertical="center" wrapText="1"/>
    </xf>
    <xf numFmtId="0" fontId="1" fillId="2" borderId="0" xfId="0" applyFont="1" applyFill="1"/>
    <xf numFmtId="0" fontId="2" fillId="10" borderId="1"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5" xfId="1" applyFont="1" applyFill="1" applyBorder="1" applyAlignment="1">
      <alignment horizontal="center" vertical="center" wrapText="1"/>
    </xf>
    <xf numFmtId="0" fontId="2" fillId="9" borderId="11" xfId="1" applyFont="1" applyFill="1" applyBorder="1" applyAlignment="1">
      <alignment horizontal="center" vertical="top" wrapText="1"/>
    </xf>
    <xf numFmtId="0" fontId="2" fillId="9" borderId="7" xfId="1" applyFont="1" applyFill="1" applyBorder="1" applyAlignment="1">
      <alignment horizontal="center" vertical="top" wrapText="1"/>
    </xf>
    <xf numFmtId="0" fontId="2" fillId="9" borderId="6" xfId="1" applyFont="1" applyFill="1" applyBorder="1" applyAlignment="1">
      <alignment horizontal="center" vertical="top" wrapText="1"/>
    </xf>
    <xf numFmtId="0" fontId="2" fillId="9" borderId="6" xfId="0" applyFont="1" applyFill="1" applyBorder="1" applyAlignment="1">
      <alignment horizontal="center" vertical="top" wrapText="1"/>
    </xf>
    <xf numFmtId="0" fontId="2" fillId="9"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17" fillId="8" borderId="24" xfId="1" applyFont="1" applyFill="1" applyBorder="1" applyAlignment="1">
      <alignment horizontal="left" vertical="center" wrapText="1" indent="1"/>
    </xf>
    <xf numFmtId="0" fontId="15" fillId="2" borderId="0" xfId="1" applyFont="1" applyFill="1" applyAlignment="1">
      <alignment vertical="center"/>
    </xf>
    <xf numFmtId="0" fontId="8" fillId="2" borderId="0" xfId="1" applyFont="1" applyFill="1" applyAlignment="1">
      <alignment vertical="center"/>
    </xf>
    <xf numFmtId="0" fontId="0" fillId="2" borderId="0" xfId="0" applyFill="1"/>
    <xf numFmtId="0" fontId="7" fillId="2" borderId="0" xfId="2" applyFont="1" applyFill="1" applyAlignment="1">
      <alignment vertical="center" wrapText="1"/>
    </xf>
    <xf numFmtId="0" fontId="1" fillId="0" borderId="0" xfId="0" applyFont="1" applyAlignment="1">
      <alignment horizontal="left" indent="1"/>
    </xf>
    <xf numFmtId="0" fontId="2" fillId="10" borderId="2" xfId="1" applyFont="1" applyFill="1" applyBorder="1" applyAlignment="1">
      <alignment horizontal="center" vertical="center" wrapText="1"/>
    </xf>
    <xf numFmtId="0" fontId="2" fillId="9" borderId="8" xfId="1" applyFont="1" applyFill="1" applyBorder="1" applyAlignment="1">
      <alignment horizontal="center" vertical="center" wrapText="1"/>
    </xf>
    <xf numFmtId="0" fontId="1" fillId="0" borderId="0" xfId="0" applyFont="1" applyAlignment="1">
      <alignment horizontal="center" vertical="center"/>
    </xf>
    <xf numFmtId="0" fontId="2" fillId="9" borderId="6" xfId="1" applyFont="1" applyFill="1" applyBorder="1" applyAlignment="1">
      <alignment horizontal="center" vertical="center" wrapText="1"/>
    </xf>
    <xf numFmtId="0" fontId="2" fillId="10" borderId="3" xfId="1" applyFont="1" applyFill="1" applyBorder="1" applyAlignment="1">
      <alignment horizontal="center" vertical="center" wrapText="1"/>
    </xf>
    <xf numFmtId="0" fontId="7" fillId="2" borderId="12" xfId="2" applyFont="1" applyFill="1" applyBorder="1" applyAlignment="1">
      <alignment horizontal="center" vertical="center" wrapText="1"/>
    </xf>
    <xf numFmtId="0" fontId="2" fillId="9" borderId="5" xfId="1" applyFont="1" applyFill="1" applyBorder="1" applyAlignment="1">
      <alignment horizontal="center" vertical="center" wrapText="1"/>
    </xf>
    <xf numFmtId="0" fontId="7" fillId="2" borderId="13" xfId="2" quotePrefix="1" applyFont="1" applyFill="1" applyBorder="1" applyAlignment="1">
      <alignment horizontal="center" vertical="center" wrapText="1"/>
    </xf>
    <xf numFmtId="0" fontId="15" fillId="0" borderId="14" xfId="1" applyFont="1" applyBorder="1" applyAlignment="1">
      <alignment horizontal="left" vertical="center" wrapText="1"/>
    </xf>
    <xf numFmtId="0" fontId="8" fillId="0" borderId="15" xfId="1" applyFont="1" applyBorder="1" applyAlignment="1">
      <alignment horizontal="left" vertical="center" wrapText="1"/>
    </xf>
    <xf numFmtId="0" fontId="10" fillId="5" borderId="27" xfId="3" applyFont="1" applyFill="1" applyBorder="1" applyAlignment="1" applyProtection="1">
      <alignment horizontal="left" vertical="top"/>
    </xf>
    <xf numFmtId="0" fontId="10" fillId="5" borderId="28" xfId="3" applyFont="1" applyFill="1" applyBorder="1" applyAlignment="1" applyProtection="1">
      <alignment horizontal="left" vertical="top"/>
    </xf>
    <xf numFmtId="0" fontId="11" fillId="0" borderId="27" xfId="0" applyFont="1" applyBorder="1" applyAlignment="1">
      <alignment horizontal="left" wrapText="1"/>
    </xf>
    <xf numFmtId="0" fontId="11" fillId="0" borderId="28" xfId="0" applyFont="1" applyBorder="1" applyAlignment="1">
      <alignment horizontal="left" wrapText="1"/>
    </xf>
    <xf numFmtId="0" fontId="16" fillId="5" borderId="16" xfId="3" applyFont="1" applyFill="1" applyBorder="1" applyAlignment="1" applyProtection="1">
      <alignment horizontal="left"/>
    </xf>
    <xf numFmtId="0" fontId="16" fillId="5" borderId="17" xfId="3" applyFont="1" applyFill="1" applyBorder="1" applyAlignment="1" applyProtection="1">
      <alignment horizontal="left"/>
    </xf>
    <xf numFmtId="0" fontId="0" fillId="2" borderId="0" xfId="0" applyFill="1" applyAlignment="1">
      <alignment horizontal="center"/>
    </xf>
    <xf numFmtId="0" fontId="4" fillId="0" borderId="32" xfId="0" applyFont="1" applyBorder="1" applyAlignment="1">
      <alignment horizontal="center" vertical="center" wrapText="1"/>
    </xf>
    <xf numFmtId="0" fontId="17" fillId="8" borderId="14" xfId="1" applyFont="1" applyFill="1" applyBorder="1" applyAlignment="1">
      <alignment horizontal="center" vertical="center" wrapText="1"/>
    </xf>
    <xf numFmtId="0" fontId="17" fillId="8" borderId="33" xfId="1" applyFont="1" applyFill="1" applyBorder="1" applyAlignment="1">
      <alignment horizontal="center" vertical="center" wrapText="1"/>
    </xf>
    <xf numFmtId="0" fontId="4" fillId="0" borderId="0" xfId="0" applyFont="1" applyAlignment="1">
      <alignment horizontal="left" vertical="center" wrapText="1"/>
    </xf>
    <xf numFmtId="0" fontId="4" fillId="0" borderId="14" xfId="0" applyFont="1" applyBorder="1" applyAlignment="1">
      <alignment horizontal="left" wrapText="1"/>
    </xf>
    <xf numFmtId="0" fontId="4" fillId="0" borderId="3"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34" xfId="0" applyFont="1" applyBorder="1" applyAlignment="1">
      <alignment horizontal="left" wrapText="1"/>
    </xf>
    <xf numFmtId="0" fontId="4" fillId="0" borderId="17" xfId="0" applyFont="1" applyBorder="1" applyAlignment="1">
      <alignment horizontal="left" wrapText="1"/>
    </xf>
    <xf numFmtId="0" fontId="7" fillId="2" borderId="10" xfId="2"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12" xfId="2" applyFont="1" applyFill="1" applyBorder="1" applyAlignment="1">
      <alignment horizontal="center" vertical="center" wrapText="1"/>
    </xf>
    <xf numFmtId="0" fontId="7" fillId="0" borderId="27" xfId="1" applyFont="1" applyBorder="1" applyAlignment="1">
      <alignment horizontal="center" vertical="center"/>
    </xf>
    <xf numFmtId="0" fontId="7" fillId="0" borderId="0" xfId="1" applyFont="1" applyAlignment="1">
      <alignment horizontal="center" vertical="center"/>
    </xf>
  </cellXfs>
  <cellStyles count="5">
    <cellStyle name="Hyperlink 2" xfId="3" xr:uid="{200B9930-CF17-4610-8733-54BA5986352A}"/>
    <cellStyle name="Normal 2" xfId="1" xr:uid="{5C0871A6-016B-4BC6-9B97-7AA594782B97}"/>
    <cellStyle name="Normal 3 2" xfId="4" xr:uid="{BBB281C6-94B3-464B-98E8-DDF4275E01D9}"/>
    <cellStyle name="Normale" xfId="0" builtinId="0"/>
    <cellStyle name="Normale 2" xfId="2" xr:uid="{83A4EED6-915B-4A16-8A0C-8307A06BC3FC}"/>
  </cellStyles>
  <dxfs count="11">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6500"/>
      </font>
      <fill>
        <patternFill>
          <bgColor rgb="FFFFEB9C"/>
        </patternFill>
      </fill>
    </dxf>
    <dxf>
      <font>
        <condense val="0"/>
        <extend val="0"/>
        <color rgb="FF9C0006"/>
      </font>
      <fill>
        <patternFill>
          <bgColor rgb="FFFFC7CE"/>
        </patternFill>
      </fill>
    </dxf>
    <dxf>
      <font>
        <strike val="0"/>
        <color auto="1"/>
      </font>
      <fill>
        <patternFill>
          <bgColor rgb="FF92D050"/>
        </patternFill>
      </fill>
    </dxf>
    <dxf>
      <font>
        <strike val="0"/>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2536031</xdr:colOff>
      <xdr:row>0</xdr:row>
      <xdr:rowOff>127793</xdr:rowOff>
    </xdr:from>
    <xdr:to>
      <xdr:col>1</xdr:col>
      <xdr:colOff>4574486</xdr:colOff>
      <xdr:row>1</xdr:row>
      <xdr:rowOff>50037</xdr:rowOff>
    </xdr:to>
    <xdr:pic>
      <xdr:nvPicPr>
        <xdr:cNvPr id="5" name="Immagine 4">
          <a:extLst>
            <a:ext uri="{FF2B5EF4-FFF2-40B4-BE49-F238E27FC236}">
              <a16:creationId xmlns:a16="http://schemas.microsoft.com/office/drawing/2014/main" id="{CEF99A7C-2EFA-46DF-8A7B-02159613CE83}"/>
            </a:ext>
          </a:extLst>
        </xdr:cNvPr>
        <xdr:cNvPicPr>
          <a:picLocks noChangeAspect="1"/>
        </xdr:cNvPicPr>
      </xdr:nvPicPr>
      <xdr:blipFill>
        <a:blip xmlns:r="http://schemas.openxmlformats.org/officeDocument/2006/relationships" r:embed="rId1"/>
        <a:stretch>
          <a:fillRect/>
        </a:stretch>
      </xdr:blipFill>
      <xdr:spPr>
        <a:xfrm>
          <a:off x="6465094" y="127793"/>
          <a:ext cx="2038455" cy="6159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666750</xdr:colOff>
      <xdr:row>1</xdr:row>
      <xdr:rowOff>76200</xdr:rowOff>
    </xdr:from>
    <xdr:to>
      <xdr:col>6</xdr:col>
      <xdr:colOff>139700</xdr:colOff>
      <xdr:row>1</xdr:row>
      <xdr:rowOff>520700</xdr:rowOff>
    </xdr:to>
    <xdr:sp macro="" textlink="">
      <xdr:nvSpPr>
        <xdr:cNvPr id="6" name="Curved Down Arrow 1">
          <a:extLst>
            <a:ext uri="{FF2B5EF4-FFF2-40B4-BE49-F238E27FC236}">
              <a16:creationId xmlns:a16="http://schemas.microsoft.com/office/drawing/2014/main" id="{34FA04BF-1412-4CD1-A534-5BA725FFAD13}"/>
            </a:ext>
          </a:extLst>
        </xdr:cNvPr>
        <xdr:cNvSpPr/>
      </xdr:nvSpPr>
      <xdr:spPr>
        <a:xfrm>
          <a:off x="4352925" y="76200"/>
          <a:ext cx="1111250" cy="444500"/>
        </a:xfrm>
        <a:prstGeom prst="curvedDownArrow">
          <a:avLst>
            <a:gd name="adj1" fmla="val 66074"/>
            <a:gd name="adj2" fmla="val 100142"/>
            <a:gd name="adj3" fmla="val 2500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algn="l" rtl="0" eaLnBrk="0" fontAlgn="base" hangingPunct="0">
            <a:spcBef>
              <a:spcPct val="0"/>
            </a:spcBef>
            <a:spcAft>
              <a:spcPct val="0"/>
            </a:spcAft>
            <a:defRPr kern="1200">
              <a:solidFill>
                <a:schemeClr val="lt1"/>
              </a:solidFill>
              <a:latin typeface="+mn-lt"/>
              <a:ea typeface="+mn-ea"/>
              <a:cs typeface="+mn-cs"/>
            </a:defRPr>
          </a:lvl1pPr>
          <a:lvl2pPr marL="457200" algn="l" rtl="0" eaLnBrk="0" fontAlgn="base" hangingPunct="0">
            <a:spcBef>
              <a:spcPct val="0"/>
            </a:spcBef>
            <a:spcAft>
              <a:spcPct val="0"/>
            </a:spcAft>
            <a:defRPr kern="1200">
              <a:solidFill>
                <a:schemeClr val="lt1"/>
              </a:solidFill>
              <a:latin typeface="+mn-lt"/>
              <a:ea typeface="+mn-ea"/>
              <a:cs typeface="+mn-cs"/>
            </a:defRPr>
          </a:lvl2pPr>
          <a:lvl3pPr marL="914400" algn="l" rtl="0" eaLnBrk="0" fontAlgn="base" hangingPunct="0">
            <a:spcBef>
              <a:spcPct val="0"/>
            </a:spcBef>
            <a:spcAft>
              <a:spcPct val="0"/>
            </a:spcAft>
            <a:defRPr kern="1200">
              <a:solidFill>
                <a:schemeClr val="lt1"/>
              </a:solidFill>
              <a:latin typeface="+mn-lt"/>
              <a:ea typeface="+mn-ea"/>
              <a:cs typeface="+mn-cs"/>
            </a:defRPr>
          </a:lvl3pPr>
          <a:lvl4pPr marL="1371600" algn="l" rtl="0" eaLnBrk="0" fontAlgn="base" hangingPunct="0">
            <a:spcBef>
              <a:spcPct val="0"/>
            </a:spcBef>
            <a:spcAft>
              <a:spcPct val="0"/>
            </a:spcAft>
            <a:defRPr kern="1200">
              <a:solidFill>
                <a:schemeClr val="lt1"/>
              </a:solidFill>
              <a:latin typeface="+mn-lt"/>
              <a:ea typeface="+mn-ea"/>
              <a:cs typeface="+mn-cs"/>
            </a:defRPr>
          </a:lvl4pPr>
          <a:lvl5pPr marL="1828800" algn="l"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solidFill>
              <a:schemeClr val="tx1"/>
            </a:solidFill>
          </a:endParaRPr>
        </a:p>
      </xdr:txBody>
    </xdr:sp>
    <xdr:clientData/>
  </xdr:twoCellAnchor>
  <xdr:twoCellAnchor>
    <xdr:from>
      <xdr:col>6</xdr:col>
      <xdr:colOff>2759075</xdr:colOff>
      <xdr:row>4</xdr:row>
      <xdr:rowOff>390525</xdr:rowOff>
    </xdr:from>
    <xdr:to>
      <xdr:col>6</xdr:col>
      <xdr:colOff>3254375</xdr:colOff>
      <xdr:row>4</xdr:row>
      <xdr:rowOff>817555</xdr:rowOff>
    </xdr:to>
    <xdr:sp macro="" textlink="">
      <xdr:nvSpPr>
        <xdr:cNvPr id="7" name="Down Arrow 2">
          <a:extLst>
            <a:ext uri="{FF2B5EF4-FFF2-40B4-BE49-F238E27FC236}">
              <a16:creationId xmlns:a16="http://schemas.microsoft.com/office/drawing/2014/main" id="{B25D89A6-B738-4B15-9871-867A3D8756C3}"/>
            </a:ext>
          </a:extLst>
        </xdr:cNvPr>
        <xdr:cNvSpPr/>
      </xdr:nvSpPr>
      <xdr:spPr>
        <a:xfrm>
          <a:off x="6416675" y="4724400"/>
          <a:ext cx="495300" cy="427030"/>
        </a:xfrm>
        <a:prstGeom prst="downArrow">
          <a:avLst>
            <a:gd name="adj1" fmla="val 62308"/>
            <a:gd name="adj2" fmla="val 50000"/>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it-IT"/>
          </a:defPPr>
          <a:lvl1pPr algn="l" rtl="0" eaLnBrk="0" fontAlgn="base" hangingPunct="0">
            <a:spcBef>
              <a:spcPct val="0"/>
            </a:spcBef>
            <a:spcAft>
              <a:spcPct val="0"/>
            </a:spcAft>
            <a:defRPr kern="1200">
              <a:solidFill>
                <a:schemeClr val="lt1"/>
              </a:solidFill>
              <a:latin typeface="+mn-lt"/>
              <a:ea typeface="+mn-ea"/>
              <a:cs typeface="+mn-cs"/>
            </a:defRPr>
          </a:lvl1pPr>
          <a:lvl2pPr marL="457200" algn="l" rtl="0" eaLnBrk="0" fontAlgn="base" hangingPunct="0">
            <a:spcBef>
              <a:spcPct val="0"/>
            </a:spcBef>
            <a:spcAft>
              <a:spcPct val="0"/>
            </a:spcAft>
            <a:defRPr kern="1200">
              <a:solidFill>
                <a:schemeClr val="lt1"/>
              </a:solidFill>
              <a:latin typeface="+mn-lt"/>
              <a:ea typeface="+mn-ea"/>
              <a:cs typeface="+mn-cs"/>
            </a:defRPr>
          </a:lvl2pPr>
          <a:lvl3pPr marL="914400" algn="l" rtl="0" eaLnBrk="0" fontAlgn="base" hangingPunct="0">
            <a:spcBef>
              <a:spcPct val="0"/>
            </a:spcBef>
            <a:spcAft>
              <a:spcPct val="0"/>
            </a:spcAft>
            <a:defRPr kern="1200">
              <a:solidFill>
                <a:schemeClr val="lt1"/>
              </a:solidFill>
              <a:latin typeface="+mn-lt"/>
              <a:ea typeface="+mn-ea"/>
              <a:cs typeface="+mn-cs"/>
            </a:defRPr>
          </a:lvl3pPr>
          <a:lvl4pPr marL="1371600" algn="l" rtl="0" eaLnBrk="0" fontAlgn="base" hangingPunct="0">
            <a:spcBef>
              <a:spcPct val="0"/>
            </a:spcBef>
            <a:spcAft>
              <a:spcPct val="0"/>
            </a:spcAft>
            <a:defRPr kern="1200">
              <a:solidFill>
                <a:schemeClr val="lt1"/>
              </a:solidFill>
              <a:latin typeface="+mn-lt"/>
              <a:ea typeface="+mn-ea"/>
              <a:cs typeface="+mn-cs"/>
            </a:defRPr>
          </a:lvl4pPr>
          <a:lvl5pPr marL="1828800" algn="l" rtl="0" eaLnBrk="0" fontAlgn="base" hangingPunct="0">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endParaRPr lang="en-US"/>
        </a:p>
      </xdr:txBody>
    </xdr:sp>
    <xdr:clientData/>
  </xdr:twoCellAnchor>
  <xdr:twoCellAnchor editAs="oneCell">
    <xdr:from>
      <xdr:col>0</xdr:col>
      <xdr:colOff>530225</xdr:colOff>
      <xdr:row>0</xdr:row>
      <xdr:rowOff>514350</xdr:rowOff>
    </xdr:from>
    <xdr:to>
      <xdr:col>2</xdr:col>
      <xdr:colOff>877365</xdr:colOff>
      <xdr:row>1</xdr:row>
      <xdr:rowOff>56949</xdr:rowOff>
    </xdr:to>
    <xdr:pic>
      <xdr:nvPicPr>
        <xdr:cNvPr id="8" name="Immagine 7">
          <a:extLst>
            <a:ext uri="{FF2B5EF4-FFF2-40B4-BE49-F238E27FC236}">
              <a16:creationId xmlns:a16="http://schemas.microsoft.com/office/drawing/2014/main" id="{CE0BC749-5AAF-4AAB-A95B-9032D7F2E12C}"/>
            </a:ext>
          </a:extLst>
        </xdr:cNvPr>
        <xdr:cNvPicPr>
          <a:picLocks noChangeAspect="1"/>
        </xdr:cNvPicPr>
      </xdr:nvPicPr>
      <xdr:blipFill>
        <a:blip xmlns:r="http://schemas.openxmlformats.org/officeDocument/2006/relationships" r:embed="rId1"/>
        <a:stretch>
          <a:fillRect/>
        </a:stretch>
      </xdr:blipFill>
      <xdr:spPr>
        <a:xfrm>
          <a:off x="530225" y="514350"/>
          <a:ext cx="2042590" cy="6189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103188</xdr:colOff>
      <xdr:row>0</xdr:row>
      <xdr:rowOff>166688</xdr:rowOff>
    </xdr:from>
    <xdr:to>
      <xdr:col>1</xdr:col>
      <xdr:colOff>113778</xdr:colOff>
      <xdr:row>0</xdr:row>
      <xdr:rowOff>791962</xdr:rowOff>
    </xdr:to>
    <xdr:pic>
      <xdr:nvPicPr>
        <xdr:cNvPr id="3" name="Immagine 2">
          <a:extLst>
            <a:ext uri="{FF2B5EF4-FFF2-40B4-BE49-F238E27FC236}">
              <a16:creationId xmlns:a16="http://schemas.microsoft.com/office/drawing/2014/main" id="{39513570-CF1F-4BB2-A6F9-9CBC63DE8B12}"/>
            </a:ext>
          </a:extLst>
        </xdr:cNvPr>
        <xdr:cNvPicPr>
          <a:picLocks noChangeAspect="1"/>
        </xdr:cNvPicPr>
      </xdr:nvPicPr>
      <xdr:blipFill>
        <a:blip xmlns:r="http://schemas.openxmlformats.org/officeDocument/2006/relationships" r:embed="rId1"/>
        <a:stretch>
          <a:fillRect/>
        </a:stretch>
      </xdr:blipFill>
      <xdr:spPr>
        <a:xfrm>
          <a:off x="103188" y="166688"/>
          <a:ext cx="2042590" cy="6220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19D84-7B34-47E8-B0A5-6B6C60B2993B}">
  <dimension ref="A1:B22"/>
  <sheetViews>
    <sheetView topLeftCell="A7" zoomScale="80" zoomScaleNormal="80" workbookViewId="0">
      <selection activeCell="C6" sqref="C6"/>
    </sheetView>
  </sheetViews>
  <sheetFormatPr defaultRowHeight="14.4" x14ac:dyDescent="0.3"/>
  <cols>
    <col min="1" max="1" width="56.33203125" customWidth="1"/>
    <col min="2" max="2" width="71.5546875" customWidth="1"/>
    <col min="3" max="3" width="74.33203125" customWidth="1"/>
  </cols>
  <sheetData>
    <row r="1" spans="1:2" ht="55.05" customHeight="1" x14ac:dyDescent="0.3">
      <c r="A1" s="69" t="s">
        <v>82</v>
      </c>
      <c r="B1" s="70"/>
    </row>
    <row r="2" spans="1:2" ht="18" x14ac:dyDescent="0.3">
      <c r="A2" s="71"/>
      <c r="B2" s="72"/>
    </row>
    <row r="3" spans="1:2" ht="18" x14ac:dyDescent="0.35">
      <c r="A3" s="73" t="s">
        <v>58</v>
      </c>
      <c r="B3" s="74"/>
    </row>
    <row r="4" spans="1:2" ht="18" x14ac:dyDescent="0.35">
      <c r="A4" s="75" t="s">
        <v>59</v>
      </c>
      <c r="B4" s="76"/>
    </row>
    <row r="5" spans="1:2" ht="101.55" customHeight="1" x14ac:dyDescent="0.3">
      <c r="A5" s="30" t="s">
        <v>83</v>
      </c>
      <c r="B5" s="23" t="s">
        <v>84</v>
      </c>
    </row>
    <row r="6" spans="1:2" ht="68.55" customHeight="1" x14ac:dyDescent="0.3">
      <c r="A6" s="26" t="s">
        <v>85</v>
      </c>
      <c r="B6" s="19" t="s">
        <v>60</v>
      </c>
    </row>
    <row r="7" spans="1:2" ht="103.5" customHeight="1" x14ac:dyDescent="0.3">
      <c r="A7" s="26" t="s">
        <v>2</v>
      </c>
      <c r="B7" s="21" t="s">
        <v>86</v>
      </c>
    </row>
    <row r="8" spans="1:2" ht="93" customHeight="1" x14ac:dyDescent="0.3">
      <c r="A8" s="26" t="s">
        <v>61</v>
      </c>
      <c r="B8" s="22" t="s">
        <v>88</v>
      </c>
    </row>
    <row r="9" spans="1:2" ht="52.5" customHeight="1" x14ac:dyDescent="0.3">
      <c r="A9" s="27" t="s">
        <v>62</v>
      </c>
      <c r="B9" s="22" t="s">
        <v>87</v>
      </c>
    </row>
    <row r="10" spans="1:2" ht="67.5" customHeight="1" x14ac:dyDescent="0.3">
      <c r="A10" s="28" t="s">
        <v>63</v>
      </c>
      <c r="B10" s="22" t="s">
        <v>64</v>
      </c>
    </row>
    <row r="11" spans="1:2" ht="97.5" customHeight="1" x14ac:dyDescent="0.3">
      <c r="A11" s="29" t="s">
        <v>65</v>
      </c>
      <c r="B11" s="22" t="s">
        <v>66</v>
      </c>
    </row>
    <row r="12" spans="1:2" ht="75.45" customHeight="1" x14ac:dyDescent="0.3">
      <c r="A12" s="27" t="s">
        <v>67</v>
      </c>
      <c r="B12" s="22" t="s">
        <v>89</v>
      </c>
    </row>
    <row r="13" spans="1:2" ht="96.45" customHeight="1" x14ac:dyDescent="0.3">
      <c r="A13" s="28" t="s">
        <v>68</v>
      </c>
      <c r="B13" s="22" t="s">
        <v>69</v>
      </c>
    </row>
    <row r="14" spans="1:2" ht="78.45" customHeight="1" x14ac:dyDescent="0.3">
      <c r="A14" s="29" t="s">
        <v>70</v>
      </c>
      <c r="B14" s="22" t="s">
        <v>71</v>
      </c>
    </row>
    <row r="15" spans="1:2" ht="87" customHeight="1" x14ac:dyDescent="0.3">
      <c r="A15" s="26" t="s">
        <v>72</v>
      </c>
      <c r="B15" s="22" t="s">
        <v>73</v>
      </c>
    </row>
    <row r="16" spans="1:2" ht="53.55" customHeight="1" x14ac:dyDescent="0.3">
      <c r="A16" s="26" t="s">
        <v>74</v>
      </c>
      <c r="B16" s="22" t="s">
        <v>75</v>
      </c>
    </row>
    <row r="17" spans="1:2" ht="49.95" customHeight="1" x14ac:dyDescent="0.3">
      <c r="A17" s="30" t="s">
        <v>76</v>
      </c>
      <c r="B17" s="23" t="s">
        <v>77</v>
      </c>
    </row>
    <row r="18" spans="1:2" ht="72" customHeight="1" x14ac:dyDescent="0.3">
      <c r="A18" s="26" t="s">
        <v>78</v>
      </c>
      <c r="B18" s="20" t="s">
        <v>79</v>
      </c>
    </row>
    <row r="19" spans="1:2" ht="67.95" customHeight="1" x14ac:dyDescent="0.3">
      <c r="A19" s="31" t="s">
        <v>14</v>
      </c>
      <c r="B19" s="20" t="s">
        <v>80</v>
      </c>
    </row>
    <row r="20" spans="1:2" ht="18" x14ac:dyDescent="0.35">
      <c r="A20" s="24" t="s">
        <v>81</v>
      </c>
      <c r="B20" s="25"/>
    </row>
    <row r="21" spans="1:2" ht="18" x14ac:dyDescent="0.35">
      <c r="A21" s="24"/>
      <c r="B21" s="24"/>
    </row>
    <row r="22" spans="1:2" ht="18" x14ac:dyDescent="0.35">
      <c r="A22" s="24"/>
      <c r="B22" s="24"/>
    </row>
  </sheetData>
  <mergeCells count="4">
    <mergeCell ref="A1:B1"/>
    <mergeCell ref="A2:B2"/>
    <mergeCell ref="A3:B3"/>
    <mergeCell ref="A4:B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AB7B4-2418-4328-BB17-37CDFC797177}">
  <dimension ref="A1:J15"/>
  <sheetViews>
    <sheetView topLeftCell="A3" zoomScale="90" zoomScaleNormal="90" workbookViewId="0">
      <selection activeCell="G5" sqref="G5:J5"/>
    </sheetView>
  </sheetViews>
  <sheetFormatPr defaultRowHeight="14.4" x14ac:dyDescent="0.3"/>
  <cols>
    <col min="1" max="1" width="8.77734375" customWidth="1"/>
    <col min="2" max="2" width="15.5546875" customWidth="1"/>
    <col min="3" max="3" width="13.77734375" customWidth="1"/>
    <col min="4" max="5" width="14.77734375" customWidth="1"/>
    <col min="6" max="6" width="8.77734375" customWidth="1"/>
    <col min="7" max="7" width="49" customWidth="1"/>
    <col min="8" max="8" width="19.88671875" customWidth="1"/>
    <col min="9" max="9" width="25" customWidth="1"/>
    <col min="10" max="10" width="15" customWidth="1"/>
    <col min="11" max="11" width="34.21875" customWidth="1"/>
  </cols>
  <sheetData>
    <row r="1" spans="1:10" ht="85.05" customHeight="1" x14ac:dyDescent="0.3">
      <c r="A1" s="58"/>
      <c r="B1" s="77"/>
      <c r="C1" s="77"/>
      <c r="D1" s="77"/>
      <c r="E1" s="77"/>
      <c r="F1" s="77"/>
      <c r="G1" s="77"/>
      <c r="H1" s="77"/>
      <c r="I1" s="77"/>
      <c r="J1" s="77"/>
    </row>
    <row r="2" spans="1:10" ht="92.55" customHeight="1" x14ac:dyDescent="0.3">
      <c r="A2" s="58"/>
      <c r="B2" s="56" t="s">
        <v>90</v>
      </c>
      <c r="C2" s="57"/>
      <c r="D2" s="57"/>
      <c r="E2" s="57"/>
      <c r="F2" s="58"/>
      <c r="G2" s="56" t="s">
        <v>11</v>
      </c>
      <c r="H2" s="57"/>
      <c r="I2" s="58"/>
      <c r="J2" s="58"/>
    </row>
    <row r="3" spans="1:10" ht="15.6" x14ac:dyDescent="0.3">
      <c r="B3" s="55" t="s">
        <v>91</v>
      </c>
      <c r="C3" s="36" t="s">
        <v>92</v>
      </c>
      <c r="D3" s="37" t="s">
        <v>93</v>
      </c>
      <c r="E3" s="37" t="s">
        <v>94</v>
      </c>
      <c r="F3" s="2"/>
      <c r="G3" s="55" t="s">
        <v>95</v>
      </c>
      <c r="H3" s="36" t="s">
        <v>96</v>
      </c>
      <c r="I3" s="37" t="s">
        <v>97</v>
      </c>
      <c r="J3" s="37" t="s">
        <v>98</v>
      </c>
    </row>
    <row r="4" spans="1:10" ht="105.45" customHeight="1" x14ac:dyDescent="0.3">
      <c r="B4" s="38" t="s">
        <v>99</v>
      </c>
      <c r="C4" s="32" t="s">
        <v>100</v>
      </c>
      <c r="D4" s="32" t="s">
        <v>101</v>
      </c>
      <c r="E4" s="32" t="s">
        <v>102</v>
      </c>
      <c r="F4" s="2"/>
      <c r="G4" s="38" t="s">
        <v>11</v>
      </c>
      <c r="H4" s="33" t="s">
        <v>103</v>
      </c>
      <c r="I4" s="33" t="s">
        <v>104</v>
      </c>
      <c r="J4" s="33" t="s">
        <v>105</v>
      </c>
    </row>
    <row r="5" spans="1:10" ht="83.55" customHeight="1" x14ac:dyDescent="0.3">
      <c r="B5" s="38" t="s">
        <v>4</v>
      </c>
      <c r="C5" s="32" t="s">
        <v>106</v>
      </c>
      <c r="D5" s="32" t="s">
        <v>107</v>
      </c>
      <c r="E5" s="32" t="s">
        <v>108</v>
      </c>
      <c r="F5" s="2"/>
      <c r="G5" s="78"/>
      <c r="H5" s="78"/>
      <c r="I5" s="78"/>
      <c r="J5" s="78"/>
    </row>
    <row r="6" spans="1:10" ht="15.6" x14ac:dyDescent="0.3">
      <c r="B6" s="35" t="s">
        <v>109</v>
      </c>
      <c r="C6" s="36" t="s">
        <v>110</v>
      </c>
      <c r="D6" s="37" t="s">
        <v>111</v>
      </c>
      <c r="E6" s="37" t="s">
        <v>112</v>
      </c>
      <c r="F6" s="2"/>
      <c r="G6" s="79" t="s">
        <v>113</v>
      </c>
      <c r="H6" s="36" t="s">
        <v>114</v>
      </c>
      <c r="I6" s="36" t="s">
        <v>115</v>
      </c>
      <c r="J6" s="2"/>
    </row>
    <row r="7" spans="1:10" ht="117.45" customHeight="1" x14ac:dyDescent="0.3">
      <c r="B7" s="38" t="s">
        <v>5</v>
      </c>
      <c r="C7" s="33" t="s">
        <v>116</v>
      </c>
      <c r="D7" s="33" t="s">
        <v>117</v>
      </c>
      <c r="E7" s="33" t="s">
        <v>118</v>
      </c>
      <c r="F7" s="2"/>
      <c r="G7" s="80"/>
      <c r="H7" s="33" t="s">
        <v>119</v>
      </c>
      <c r="I7" s="33" t="s">
        <v>120</v>
      </c>
      <c r="J7" s="2"/>
    </row>
    <row r="8" spans="1:10" ht="111" customHeight="1" x14ac:dyDescent="0.3">
      <c r="B8" s="38" t="s">
        <v>121</v>
      </c>
      <c r="C8" s="33" t="s">
        <v>122</v>
      </c>
      <c r="D8" s="33" t="s">
        <v>123</v>
      </c>
      <c r="E8" s="33" t="s">
        <v>124</v>
      </c>
      <c r="F8" s="2"/>
      <c r="G8" s="81" t="s">
        <v>135</v>
      </c>
      <c r="H8" s="81"/>
      <c r="I8" s="81"/>
      <c r="J8" s="2"/>
    </row>
    <row r="9" spans="1:10" x14ac:dyDescent="0.3">
      <c r="B9" s="34"/>
      <c r="C9" s="1"/>
      <c r="D9" s="1"/>
      <c r="E9" s="1"/>
      <c r="G9" s="34"/>
      <c r="H9" s="1"/>
    </row>
    <row r="10" spans="1:10" x14ac:dyDescent="0.3">
      <c r="B10" s="82" t="s">
        <v>125</v>
      </c>
      <c r="C10" s="83"/>
      <c r="D10" s="83"/>
      <c r="E10" s="84"/>
      <c r="H10" s="1"/>
    </row>
    <row r="11" spans="1:10" x14ac:dyDescent="0.3">
      <c r="B11" s="85"/>
      <c r="C11" s="86"/>
      <c r="D11" s="86"/>
      <c r="E11" s="87"/>
      <c r="G11" s="34"/>
      <c r="H11" s="1"/>
    </row>
    <row r="12" spans="1:10" x14ac:dyDescent="0.3">
      <c r="B12" s="34"/>
      <c r="C12" s="1"/>
    </row>
    <row r="13" spans="1:10" x14ac:dyDescent="0.3">
      <c r="B13" s="34"/>
      <c r="C13" s="1"/>
    </row>
    <row r="14" spans="1:10" x14ac:dyDescent="0.3">
      <c r="B14" s="34"/>
      <c r="C14" s="1"/>
    </row>
    <row r="15" spans="1:10" x14ac:dyDescent="0.3">
      <c r="B15" s="34"/>
      <c r="C15" s="1"/>
    </row>
  </sheetData>
  <mergeCells count="5">
    <mergeCell ref="B1:J1"/>
    <mergeCell ref="G5:J5"/>
    <mergeCell ref="G6:G7"/>
    <mergeCell ref="G8:I8"/>
    <mergeCell ref="B10:E1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F7778-DBDF-4308-A057-DDF9BE7E4A77}">
  <dimension ref="A1:U43"/>
  <sheetViews>
    <sheetView tabSelected="1" topLeftCell="N33" zoomScale="90" zoomScaleNormal="90" workbookViewId="0">
      <selection activeCell="Q35" sqref="Q35"/>
    </sheetView>
  </sheetViews>
  <sheetFormatPr defaultColWidth="8.44140625" defaultRowHeight="14.4" outlineLevelCol="1" x14ac:dyDescent="0.3"/>
  <cols>
    <col min="1" max="1" width="29.109375" style="4" customWidth="1"/>
    <col min="2" max="2" width="21" style="1" customWidth="1"/>
    <col min="3" max="3" width="34.77734375" style="1" customWidth="1"/>
    <col min="4" max="4" width="27.5546875" style="2" bestFit="1" customWidth="1"/>
    <col min="5" max="7" width="14.21875" style="3" customWidth="1"/>
    <col min="8" max="8" width="12" style="3" customWidth="1"/>
    <col min="9" max="9" width="14.21875" style="3" customWidth="1"/>
    <col min="10" max="11" width="12" style="3" customWidth="1"/>
    <col min="12" max="12" width="14.21875" style="3" customWidth="1"/>
    <col min="13" max="13" width="15.44140625" style="3" customWidth="1"/>
    <col min="14" max="14" width="13.21875" style="3" customWidth="1"/>
    <col min="15" max="15" width="13.44140625" style="3" customWidth="1"/>
    <col min="16" max="16" width="63.33203125" style="63" customWidth="1"/>
    <col min="17" max="17" width="34.44140625" style="63" customWidth="1"/>
    <col min="18" max="18" width="37.5546875" style="63" customWidth="1" outlineLevel="1"/>
    <col min="19" max="19" width="66.33203125" style="63" customWidth="1"/>
    <col min="20" max="16384" width="8.44140625" style="2"/>
  </cols>
  <sheetData>
    <row r="1" spans="1:21" ht="91.05" customHeight="1" x14ac:dyDescent="0.3">
      <c r="A1" s="91"/>
      <c r="B1" s="92"/>
      <c r="C1" s="92"/>
      <c r="D1" s="92"/>
      <c r="E1" s="92"/>
      <c r="F1" s="92"/>
      <c r="G1" s="92"/>
      <c r="H1" s="92"/>
      <c r="I1" s="92"/>
      <c r="J1" s="92"/>
      <c r="K1" s="92"/>
      <c r="L1" s="92"/>
      <c r="M1" s="92"/>
      <c r="N1" s="92"/>
      <c r="O1" s="92"/>
      <c r="P1" s="92"/>
      <c r="Q1" s="92"/>
      <c r="R1" s="92"/>
      <c r="S1" s="92"/>
    </row>
    <row r="2" spans="1:21" ht="49.95" customHeight="1" x14ac:dyDescent="0.3">
      <c r="A2" s="39"/>
      <c r="B2" s="40"/>
      <c r="C2" s="41"/>
      <c r="D2" s="42"/>
      <c r="E2" s="44" t="s">
        <v>0</v>
      </c>
      <c r="F2" s="44"/>
      <c r="G2" s="45"/>
      <c r="H2" s="44"/>
      <c r="I2" s="45"/>
      <c r="J2" s="45"/>
      <c r="K2" s="45"/>
      <c r="L2" s="46"/>
      <c r="M2" s="44" t="s">
        <v>1</v>
      </c>
      <c r="N2" s="45"/>
      <c r="O2" s="46"/>
      <c r="P2" s="61"/>
      <c r="Q2" s="61"/>
      <c r="R2" s="65"/>
      <c r="S2" s="47"/>
    </row>
    <row r="3" spans="1:21" ht="28.8" x14ac:dyDescent="0.3">
      <c r="A3" s="48" t="s">
        <v>30</v>
      </c>
      <c r="B3" s="49" t="s">
        <v>29</v>
      </c>
      <c r="C3" s="50" t="s">
        <v>32</v>
      </c>
      <c r="D3" s="51" t="s">
        <v>2</v>
      </c>
      <c r="E3" s="53" t="s">
        <v>3</v>
      </c>
      <c r="F3" s="53" t="s">
        <v>4</v>
      </c>
      <c r="G3" s="54" t="s">
        <v>5</v>
      </c>
      <c r="H3" s="53" t="s">
        <v>6</v>
      </c>
      <c r="I3" s="54" t="s">
        <v>7</v>
      </c>
      <c r="J3" s="54" t="s">
        <v>8</v>
      </c>
      <c r="K3" s="54" t="s">
        <v>9</v>
      </c>
      <c r="L3" s="52" t="s">
        <v>10</v>
      </c>
      <c r="M3" s="54" t="s">
        <v>11</v>
      </c>
      <c r="N3" s="54" t="s">
        <v>12</v>
      </c>
      <c r="O3" s="52" t="s">
        <v>13</v>
      </c>
      <c r="P3" s="62" t="s">
        <v>45</v>
      </c>
      <c r="Q3" s="64" t="s">
        <v>43</v>
      </c>
      <c r="R3" s="62" t="s">
        <v>44</v>
      </c>
      <c r="S3" s="67" t="s">
        <v>14</v>
      </c>
      <c r="U3" s="43"/>
    </row>
    <row r="4" spans="1:21" ht="73.5" customHeight="1" x14ac:dyDescent="0.3">
      <c r="A4" s="88" t="s">
        <v>15</v>
      </c>
      <c r="B4" s="5" t="s">
        <v>138</v>
      </c>
      <c r="C4" s="17" t="s">
        <v>280</v>
      </c>
      <c r="D4" s="13" t="s">
        <v>146</v>
      </c>
      <c r="E4" s="8">
        <v>1</v>
      </c>
      <c r="F4" s="8">
        <v>1</v>
      </c>
      <c r="G4" s="8">
        <v>2</v>
      </c>
      <c r="H4" s="8">
        <v>3</v>
      </c>
      <c r="I4" s="9">
        <f t="shared" ref="I4:I41" si="0">MAX(F4,E4)</f>
        <v>1</v>
      </c>
      <c r="J4" s="9">
        <f t="shared" ref="J4:J41" si="1">MAX(H4,G4)</f>
        <v>3</v>
      </c>
      <c r="K4" s="10">
        <f t="shared" ref="K4:K41" si="2">I4*J4</f>
        <v>3</v>
      </c>
      <c r="L4" s="11" t="str">
        <f t="shared" ref="L4:L41" si="3">IF(K4&lt;=3,"Basso","Superiore a basso")</f>
        <v>Basso</v>
      </c>
      <c r="M4" s="8">
        <v>1</v>
      </c>
      <c r="N4" s="12">
        <f t="shared" ref="N4:N41" si="4">+M4</f>
        <v>1</v>
      </c>
      <c r="O4" s="11" t="str">
        <f t="shared" ref="O4:O41" si="5">IF(N4=1,"Basso","Superiore a basso")</f>
        <v>Basso</v>
      </c>
      <c r="P4" s="17" t="s">
        <v>139</v>
      </c>
      <c r="Q4" s="13" t="s">
        <v>281</v>
      </c>
      <c r="R4" s="13" t="s">
        <v>289</v>
      </c>
      <c r="S4" s="13" t="s">
        <v>232</v>
      </c>
    </row>
    <row r="5" spans="1:21" ht="85.05" customHeight="1" x14ac:dyDescent="0.3">
      <c r="A5" s="90"/>
      <c r="B5" s="5" t="s">
        <v>46</v>
      </c>
      <c r="C5" s="17" t="s">
        <v>290</v>
      </c>
      <c r="D5" s="13" t="s">
        <v>146</v>
      </c>
      <c r="E5" s="8">
        <v>3</v>
      </c>
      <c r="F5" s="8">
        <v>1</v>
      </c>
      <c r="G5" s="8">
        <v>2</v>
      </c>
      <c r="H5" s="8">
        <v>2</v>
      </c>
      <c r="I5" s="9">
        <f t="shared" ref="I5" si="6">MAX(F5,E5)</f>
        <v>3</v>
      </c>
      <c r="J5" s="9">
        <f t="shared" ref="J5" si="7">MAX(H5,G5)</f>
        <v>2</v>
      </c>
      <c r="K5" s="10">
        <f t="shared" ref="K5" si="8">I5*J5</f>
        <v>6</v>
      </c>
      <c r="L5" s="11" t="str">
        <f t="shared" ref="L5" si="9">IF(K5&lt;=3,"Basso","Superiore a basso")</f>
        <v>Superiore a basso</v>
      </c>
      <c r="M5" s="8">
        <v>1</v>
      </c>
      <c r="N5" s="12">
        <f t="shared" ref="N5" si="10">+M5</f>
        <v>1</v>
      </c>
      <c r="O5" s="11" t="str">
        <f t="shared" ref="O5" si="11">IF(N5=1,"Basso","Superiore a basso")</f>
        <v>Basso</v>
      </c>
      <c r="P5" s="17" t="s">
        <v>291</v>
      </c>
      <c r="Q5" s="13" t="s">
        <v>207</v>
      </c>
      <c r="R5" s="13" t="s">
        <v>274</v>
      </c>
      <c r="S5" s="13" t="s">
        <v>275</v>
      </c>
    </row>
    <row r="6" spans="1:21" ht="112.5" customHeight="1" x14ac:dyDescent="0.3">
      <c r="A6" s="88" t="s">
        <v>50</v>
      </c>
      <c r="B6" s="5" t="s">
        <v>51</v>
      </c>
      <c r="C6" s="17" t="s">
        <v>137</v>
      </c>
      <c r="D6" s="13" t="s">
        <v>57</v>
      </c>
      <c r="E6" s="8">
        <v>3</v>
      </c>
      <c r="F6" s="8">
        <v>1</v>
      </c>
      <c r="G6" s="8">
        <v>2</v>
      </c>
      <c r="H6" s="8">
        <v>2</v>
      </c>
      <c r="I6" s="9">
        <f t="shared" si="0"/>
        <v>3</v>
      </c>
      <c r="J6" s="9">
        <f t="shared" si="1"/>
        <v>2</v>
      </c>
      <c r="K6" s="10">
        <f t="shared" si="2"/>
        <v>6</v>
      </c>
      <c r="L6" s="11" t="str">
        <f t="shared" si="3"/>
        <v>Superiore a basso</v>
      </c>
      <c r="M6" s="8">
        <v>1</v>
      </c>
      <c r="N6" s="12">
        <f t="shared" si="4"/>
        <v>1</v>
      </c>
      <c r="O6" s="11" t="str">
        <f t="shared" si="5"/>
        <v>Basso</v>
      </c>
      <c r="P6" s="17" t="s">
        <v>176</v>
      </c>
      <c r="Q6" s="13" t="s">
        <v>292</v>
      </c>
      <c r="R6" s="13" t="s">
        <v>226</v>
      </c>
      <c r="S6" s="13" t="s">
        <v>237</v>
      </c>
    </row>
    <row r="7" spans="1:21" ht="144" x14ac:dyDescent="0.3">
      <c r="A7" s="89"/>
      <c r="B7" s="5" t="s">
        <v>148</v>
      </c>
      <c r="C7" s="17" t="s">
        <v>203</v>
      </c>
      <c r="D7" s="13" t="s">
        <v>57</v>
      </c>
      <c r="E7" s="8">
        <v>3</v>
      </c>
      <c r="F7" s="8">
        <v>1</v>
      </c>
      <c r="G7" s="8">
        <v>2</v>
      </c>
      <c r="H7" s="8">
        <v>2</v>
      </c>
      <c r="I7" s="9">
        <f t="shared" ref="I7:I9" si="12">MAX(F7,E7)</f>
        <v>3</v>
      </c>
      <c r="J7" s="9">
        <f t="shared" ref="J7:J9" si="13">MAX(H7,G7)</f>
        <v>2</v>
      </c>
      <c r="K7" s="10">
        <f t="shared" ref="K7:K9" si="14">I7*J7</f>
        <v>6</v>
      </c>
      <c r="L7" s="11" t="str">
        <f t="shared" ref="L7:L9" si="15">IF(K7&lt;=3,"Basso","Superiore a basso")</f>
        <v>Superiore a basso</v>
      </c>
      <c r="M7" s="8">
        <v>1</v>
      </c>
      <c r="N7" s="12">
        <f t="shared" ref="N7:N9" si="16">+M7</f>
        <v>1</v>
      </c>
      <c r="O7" s="11" t="str">
        <f t="shared" ref="O7:O9" si="17">IF(N7=1,"Basso","Superiore a basso")</f>
        <v>Basso</v>
      </c>
      <c r="P7" s="17" t="s">
        <v>175</v>
      </c>
      <c r="Q7" s="13" t="s">
        <v>236</v>
      </c>
      <c r="R7" s="13" t="s">
        <v>234</v>
      </c>
      <c r="S7" s="13" t="s">
        <v>233</v>
      </c>
    </row>
    <row r="8" spans="1:21" ht="72.45" customHeight="1" x14ac:dyDescent="0.3">
      <c r="A8" s="89"/>
      <c r="B8" s="5" t="s">
        <v>49</v>
      </c>
      <c r="C8" s="17" t="s">
        <v>184</v>
      </c>
      <c r="D8" s="13" t="s">
        <v>57</v>
      </c>
      <c r="E8" s="8">
        <v>2</v>
      </c>
      <c r="F8" s="8">
        <v>1</v>
      </c>
      <c r="G8" s="8">
        <v>2</v>
      </c>
      <c r="H8" s="8">
        <v>2</v>
      </c>
      <c r="I8" s="9">
        <f t="shared" ref="I8" si="18">MAX(F8,E8)</f>
        <v>2</v>
      </c>
      <c r="J8" s="9">
        <f t="shared" ref="J8" si="19">MAX(H8,G8)</f>
        <v>2</v>
      </c>
      <c r="K8" s="10">
        <f t="shared" ref="K8" si="20">I8*J8</f>
        <v>4</v>
      </c>
      <c r="L8" s="11" t="str">
        <f t="shared" ref="L8" si="21">IF(K8&lt;=3,"Basso","Superiore a basso")</f>
        <v>Superiore a basso</v>
      </c>
      <c r="M8" s="8">
        <v>2</v>
      </c>
      <c r="N8" s="12">
        <f t="shared" ref="N8" si="22">+M8</f>
        <v>2</v>
      </c>
      <c r="O8" s="11" t="str">
        <f t="shared" ref="O8" si="23">IF(N8=1,"Basso","Superiore a basso")</f>
        <v>Superiore a basso</v>
      </c>
      <c r="P8" s="17" t="s">
        <v>190</v>
      </c>
      <c r="Q8" s="13" t="s">
        <v>198</v>
      </c>
      <c r="R8" s="13" t="s">
        <v>212</v>
      </c>
      <c r="S8" s="13" t="s">
        <v>235</v>
      </c>
    </row>
    <row r="9" spans="1:21" ht="48.45" customHeight="1" x14ac:dyDescent="0.3">
      <c r="A9" s="88" t="s">
        <v>33</v>
      </c>
      <c r="B9" s="5" t="s">
        <v>47</v>
      </c>
      <c r="C9" s="17" t="s">
        <v>196</v>
      </c>
      <c r="D9" s="13" t="s">
        <v>57</v>
      </c>
      <c r="E9" s="8">
        <v>3</v>
      </c>
      <c r="F9" s="8">
        <v>1</v>
      </c>
      <c r="G9" s="8">
        <v>1</v>
      </c>
      <c r="H9" s="8">
        <v>1</v>
      </c>
      <c r="I9" s="9">
        <f t="shared" si="12"/>
        <v>3</v>
      </c>
      <c r="J9" s="9">
        <f t="shared" si="13"/>
        <v>1</v>
      </c>
      <c r="K9" s="10">
        <f t="shared" si="14"/>
        <v>3</v>
      </c>
      <c r="L9" s="11" t="str">
        <f t="shared" si="15"/>
        <v>Basso</v>
      </c>
      <c r="M9" s="8">
        <v>1</v>
      </c>
      <c r="N9" s="12">
        <f t="shared" si="16"/>
        <v>1</v>
      </c>
      <c r="O9" s="11" t="str">
        <f t="shared" si="17"/>
        <v>Basso</v>
      </c>
      <c r="P9" s="17" t="s">
        <v>176</v>
      </c>
      <c r="Q9" s="13" t="s">
        <v>236</v>
      </c>
      <c r="R9" s="13" t="s">
        <v>213</v>
      </c>
      <c r="S9" s="13" t="s">
        <v>237</v>
      </c>
    </row>
    <row r="10" spans="1:21" ht="48.45" customHeight="1" x14ac:dyDescent="0.3">
      <c r="A10" s="89"/>
      <c r="B10" s="5" t="s">
        <v>48</v>
      </c>
      <c r="C10" s="17" t="s">
        <v>197</v>
      </c>
      <c r="D10" s="13" t="s">
        <v>57</v>
      </c>
      <c r="E10" s="8">
        <v>2</v>
      </c>
      <c r="F10" s="8">
        <v>1</v>
      </c>
      <c r="G10" s="8">
        <v>2</v>
      </c>
      <c r="H10" s="8">
        <v>2</v>
      </c>
      <c r="I10" s="9">
        <f t="shared" ref="I10:I12" si="24">MAX(F10,E10)</f>
        <v>2</v>
      </c>
      <c r="J10" s="9">
        <f t="shared" ref="J10:J12" si="25">MAX(H10,G10)</f>
        <v>2</v>
      </c>
      <c r="K10" s="10">
        <f t="shared" ref="K10:K12" si="26">I10*J10</f>
        <v>4</v>
      </c>
      <c r="L10" s="11" t="str">
        <f t="shared" ref="L10:L12" si="27">IF(K10&lt;=3,"Basso","Superiore a basso")</f>
        <v>Superiore a basso</v>
      </c>
      <c r="M10" s="8">
        <v>1</v>
      </c>
      <c r="N10" s="12">
        <v>1</v>
      </c>
      <c r="O10" s="11" t="str">
        <f t="shared" ref="O10:O12" si="28">IF(N10=1,"Basso","Superiore a basso")</f>
        <v>Basso</v>
      </c>
      <c r="P10" s="17" t="s">
        <v>177</v>
      </c>
      <c r="Q10" s="13" t="s">
        <v>200</v>
      </c>
      <c r="R10" s="13" t="s">
        <v>212</v>
      </c>
      <c r="S10" s="13" t="s">
        <v>238</v>
      </c>
    </row>
    <row r="11" spans="1:21" ht="130.5" customHeight="1" x14ac:dyDescent="0.3">
      <c r="A11" s="89"/>
      <c r="B11" s="5" t="s">
        <v>211</v>
      </c>
      <c r="C11" s="17" t="s">
        <v>128</v>
      </c>
      <c r="D11" s="13" t="s">
        <v>57</v>
      </c>
      <c r="E11" s="8">
        <v>2</v>
      </c>
      <c r="F11" s="8">
        <v>1</v>
      </c>
      <c r="G11" s="8">
        <v>2</v>
      </c>
      <c r="H11" s="8">
        <v>3</v>
      </c>
      <c r="I11" s="9">
        <f t="shared" si="24"/>
        <v>2</v>
      </c>
      <c r="J11" s="9">
        <f t="shared" si="25"/>
        <v>3</v>
      </c>
      <c r="K11" s="10">
        <f t="shared" si="26"/>
        <v>6</v>
      </c>
      <c r="L11" s="11" t="str">
        <f t="shared" si="27"/>
        <v>Superiore a basso</v>
      </c>
      <c r="M11" s="8">
        <v>2</v>
      </c>
      <c r="N11" s="12">
        <f t="shared" ref="N11:N12" si="29">+M11</f>
        <v>2</v>
      </c>
      <c r="O11" s="11" t="str">
        <f t="shared" si="28"/>
        <v>Superiore a basso</v>
      </c>
      <c r="P11" s="17" t="s">
        <v>178</v>
      </c>
      <c r="Q11" s="13" t="s">
        <v>201</v>
      </c>
      <c r="R11" s="13" t="s">
        <v>246</v>
      </c>
      <c r="S11" s="13" t="s">
        <v>127</v>
      </c>
    </row>
    <row r="12" spans="1:21" ht="90.45" customHeight="1" x14ac:dyDescent="0.3">
      <c r="A12" s="90"/>
      <c r="B12" s="5" t="s">
        <v>147</v>
      </c>
      <c r="C12" s="17" t="s">
        <v>199</v>
      </c>
      <c r="D12" s="13" t="s">
        <v>57</v>
      </c>
      <c r="E12" s="8">
        <v>2</v>
      </c>
      <c r="F12" s="8">
        <v>1</v>
      </c>
      <c r="G12" s="8">
        <v>2</v>
      </c>
      <c r="H12" s="8">
        <v>3</v>
      </c>
      <c r="I12" s="9">
        <f t="shared" si="24"/>
        <v>2</v>
      </c>
      <c r="J12" s="9">
        <f t="shared" si="25"/>
        <v>3</v>
      </c>
      <c r="K12" s="10">
        <f t="shared" si="26"/>
        <v>6</v>
      </c>
      <c r="L12" s="11" t="str">
        <f t="shared" si="27"/>
        <v>Superiore a basso</v>
      </c>
      <c r="M12" s="8">
        <v>1</v>
      </c>
      <c r="N12" s="12">
        <f t="shared" si="29"/>
        <v>1</v>
      </c>
      <c r="O12" s="11" t="str">
        <f t="shared" si="28"/>
        <v>Basso</v>
      </c>
      <c r="P12" s="17" t="s">
        <v>179</v>
      </c>
      <c r="Q12" s="13" t="s">
        <v>201</v>
      </c>
      <c r="R12" s="13" t="s">
        <v>209</v>
      </c>
      <c r="S12" s="13" t="s">
        <v>240</v>
      </c>
    </row>
    <row r="13" spans="1:21" ht="56.55" customHeight="1" x14ac:dyDescent="0.3">
      <c r="A13" s="89" t="s">
        <v>278</v>
      </c>
      <c r="B13" s="6" t="s">
        <v>17</v>
      </c>
      <c r="C13" s="17" t="s">
        <v>194</v>
      </c>
      <c r="D13" s="13" t="s">
        <v>57</v>
      </c>
      <c r="E13" s="8">
        <v>2</v>
      </c>
      <c r="F13" s="8">
        <v>1</v>
      </c>
      <c r="G13" s="8">
        <v>3</v>
      </c>
      <c r="H13" s="8">
        <v>3</v>
      </c>
      <c r="I13" s="9">
        <f t="shared" si="0"/>
        <v>2</v>
      </c>
      <c r="J13" s="9">
        <f t="shared" si="1"/>
        <v>3</v>
      </c>
      <c r="K13" s="10">
        <f t="shared" si="2"/>
        <v>6</v>
      </c>
      <c r="L13" s="11" t="str">
        <f t="shared" si="3"/>
        <v>Superiore a basso</v>
      </c>
      <c r="M13" s="8">
        <v>1</v>
      </c>
      <c r="N13" s="12">
        <f t="shared" si="4"/>
        <v>1</v>
      </c>
      <c r="O13" s="11" t="str">
        <f t="shared" si="5"/>
        <v>Basso</v>
      </c>
      <c r="P13" s="17" t="s">
        <v>136</v>
      </c>
      <c r="Q13" s="13" t="s">
        <v>202</v>
      </c>
      <c r="R13" s="13" t="s">
        <v>239</v>
      </c>
      <c r="S13" s="13" t="s">
        <v>293</v>
      </c>
    </row>
    <row r="14" spans="1:21" ht="56.55" customHeight="1" x14ac:dyDescent="0.3">
      <c r="A14" s="89"/>
      <c r="B14" s="6" t="s">
        <v>129</v>
      </c>
      <c r="C14" s="17" t="s">
        <v>126</v>
      </c>
      <c r="D14" s="13" t="s">
        <v>57</v>
      </c>
      <c r="E14" s="8">
        <v>2</v>
      </c>
      <c r="F14" s="8">
        <v>1</v>
      </c>
      <c r="G14" s="8">
        <v>2</v>
      </c>
      <c r="H14" s="8">
        <v>3</v>
      </c>
      <c r="I14" s="9">
        <f t="shared" si="0"/>
        <v>2</v>
      </c>
      <c r="J14" s="9">
        <f t="shared" si="1"/>
        <v>3</v>
      </c>
      <c r="K14" s="10">
        <f t="shared" si="2"/>
        <v>6</v>
      </c>
      <c r="L14" s="11" t="str">
        <f t="shared" si="3"/>
        <v>Superiore a basso</v>
      </c>
      <c r="M14" s="8">
        <v>2</v>
      </c>
      <c r="N14" s="12">
        <f t="shared" si="4"/>
        <v>2</v>
      </c>
      <c r="O14" s="11" t="str">
        <f t="shared" si="5"/>
        <v>Superiore a basso</v>
      </c>
      <c r="P14" s="17" t="s">
        <v>244</v>
      </c>
      <c r="Q14" s="13" t="s">
        <v>202</v>
      </c>
      <c r="R14" s="13" t="s">
        <v>241</v>
      </c>
      <c r="S14" s="13" t="s">
        <v>127</v>
      </c>
    </row>
    <row r="15" spans="1:21" ht="78.45" customHeight="1" x14ac:dyDescent="0.3">
      <c r="A15" s="89"/>
      <c r="B15" s="6" t="s">
        <v>140</v>
      </c>
      <c r="C15" s="17" t="s">
        <v>141</v>
      </c>
      <c r="D15" s="13" t="s">
        <v>57</v>
      </c>
      <c r="E15" s="8">
        <v>1</v>
      </c>
      <c r="F15" s="8">
        <v>1</v>
      </c>
      <c r="G15" s="8">
        <v>2</v>
      </c>
      <c r="H15" s="8">
        <v>3</v>
      </c>
      <c r="I15" s="9">
        <f t="shared" ref="I15" si="30">MAX(F15,E15)</f>
        <v>1</v>
      </c>
      <c r="J15" s="9">
        <f t="shared" ref="J15" si="31">MAX(H15,G15)</f>
        <v>3</v>
      </c>
      <c r="K15" s="10">
        <f t="shared" ref="K15" si="32">I15*J15</f>
        <v>3</v>
      </c>
      <c r="L15" s="11" t="str">
        <f t="shared" ref="L15" si="33">IF(K15&lt;=3,"Basso","Superiore a basso")</f>
        <v>Basso</v>
      </c>
      <c r="M15" s="8">
        <v>1</v>
      </c>
      <c r="N15" s="12">
        <f t="shared" ref="N15" si="34">+M15</f>
        <v>1</v>
      </c>
      <c r="O15" s="11" t="str">
        <f t="shared" ref="O15" si="35">IF(N15=1,"Basso","Superiore a basso")</f>
        <v>Basso</v>
      </c>
      <c r="P15" s="17" t="s">
        <v>245</v>
      </c>
      <c r="Q15" s="13" t="s">
        <v>202</v>
      </c>
      <c r="R15" s="13" t="s">
        <v>243</v>
      </c>
      <c r="S15" s="13" t="s">
        <v>242</v>
      </c>
    </row>
    <row r="16" spans="1:21" ht="72" x14ac:dyDescent="0.3">
      <c r="A16" s="90"/>
      <c r="B16" s="6" t="s">
        <v>18</v>
      </c>
      <c r="C16" s="17" t="s">
        <v>166</v>
      </c>
      <c r="D16" s="13" t="s">
        <v>57</v>
      </c>
      <c r="E16" s="8">
        <v>2</v>
      </c>
      <c r="F16" s="8">
        <v>1</v>
      </c>
      <c r="G16" s="8">
        <v>2</v>
      </c>
      <c r="H16" s="8">
        <v>2</v>
      </c>
      <c r="I16" s="9">
        <f t="shared" si="0"/>
        <v>2</v>
      </c>
      <c r="J16" s="9">
        <f t="shared" si="1"/>
        <v>2</v>
      </c>
      <c r="K16" s="10">
        <f t="shared" si="2"/>
        <v>4</v>
      </c>
      <c r="L16" s="11" t="str">
        <f t="shared" si="3"/>
        <v>Superiore a basso</v>
      </c>
      <c r="M16" s="8">
        <v>2</v>
      </c>
      <c r="N16" s="12">
        <f t="shared" si="4"/>
        <v>2</v>
      </c>
      <c r="O16" s="11" t="str">
        <f t="shared" si="5"/>
        <v>Superiore a basso</v>
      </c>
      <c r="P16" s="17" t="s">
        <v>136</v>
      </c>
      <c r="Q16" s="13" t="s">
        <v>202</v>
      </c>
      <c r="R16" s="13" t="s">
        <v>219</v>
      </c>
      <c r="S16" s="13" t="s">
        <v>210</v>
      </c>
    </row>
    <row r="17" spans="1:19" ht="84" customHeight="1" x14ac:dyDescent="0.3">
      <c r="A17" s="6" t="s">
        <v>38</v>
      </c>
      <c r="B17" s="14" t="s">
        <v>39</v>
      </c>
      <c r="C17" s="13" t="s">
        <v>294</v>
      </c>
      <c r="D17" s="13" t="s">
        <v>130</v>
      </c>
      <c r="E17" s="8">
        <v>2</v>
      </c>
      <c r="F17" s="8">
        <v>1</v>
      </c>
      <c r="G17" s="8">
        <v>3</v>
      </c>
      <c r="H17" s="8">
        <v>3</v>
      </c>
      <c r="I17" s="9">
        <f t="shared" si="0"/>
        <v>2</v>
      </c>
      <c r="J17" s="9">
        <f t="shared" si="1"/>
        <v>3</v>
      </c>
      <c r="K17" s="10">
        <f t="shared" si="2"/>
        <v>6</v>
      </c>
      <c r="L17" s="11" t="str">
        <f t="shared" si="3"/>
        <v>Superiore a basso</v>
      </c>
      <c r="M17" s="8">
        <v>1</v>
      </c>
      <c r="N17" s="12">
        <f t="shared" si="4"/>
        <v>1</v>
      </c>
      <c r="O17" s="11" t="str">
        <f t="shared" si="5"/>
        <v>Basso</v>
      </c>
      <c r="P17" s="17" t="s">
        <v>217</v>
      </c>
      <c r="Q17" s="13" t="s">
        <v>204</v>
      </c>
      <c r="R17" s="13" t="s">
        <v>295</v>
      </c>
      <c r="S17" s="13" t="s">
        <v>247</v>
      </c>
    </row>
    <row r="18" spans="1:19" ht="52.95" customHeight="1" x14ac:dyDescent="0.3">
      <c r="A18" s="88" t="s">
        <v>16</v>
      </c>
      <c r="B18" s="16" t="s">
        <v>41</v>
      </c>
      <c r="C18" s="13" t="s">
        <v>276</v>
      </c>
      <c r="D18" s="13" t="s">
        <v>130</v>
      </c>
      <c r="E18" s="8">
        <v>1</v>
      </c>
      <c r="F18" s="8">
        <v>1</v>
      </c>
      <c r="G18" s="8">
        <v>3</v>
      </c>
      <c r="H18" s="8">
        <v>3</v>
      </c>
      <c r="I18" s="9">
        <f t="shared" ref="I18:I20" si="36">MAX(F18,E18)</f>
        <v>1</v>
      </c>
      <c r="J18" s="9">
        <f t="shared" ref="J18:J20" si="37">MAX(H18,G18)</f>
        <v>3</v>
      </c>
      <c r="K18" s="10">
        <f t="shared" ref="K18:K20" si="38">I18*J18</f>
        <v>3</v>
      </c>
      <c r="L18" s="11" t="str">
        <f t="shared" ref="L18:L20" si="39">IF(K18&lt;=3,"Basso","Superiore a basso")</f>
        <v>Basso</v>
      </c>
      <c r="M18" s="8">
        <v>2</v>
      </c>
      <c r="N18" s="12">
        <f t="shared" ref="N18:N20" si="40">+M18</f>
        <v>2</v>
      </c>
      <c r="O18" s="11" t="str">
        <f t="shared" ref="O18:O20" si="41">IF(N18=1,"Basso","Superiore a basso")</f>
        <v>Superiore a basso</v>
      </c>
      <c r="P18" s="17" t="s">
        <v>181</v>
      </c>
      <c r="Q18" s="13" t="s">
        <v>204</v>
      </c>
      <c r="R18" s="13" t="s">
        <v>277</v>
      </c>
      <c r="S18" s="13" t="s">
        <v>250</v>
      </c>
    </row>
    <row r="19" spans="1:19" ht="129" customHeight="1" x14ac:dyDescent="0.3">
      <c r="A19" s="89"/>
      <c r="B19" s="16" t="s">
        <v>165</v>
      </c>
      <c r="C19" s="13" t="s">
        <v>183</v>
      </c>
      <c r="D19" s="13" t="s">
        <v>164</v>
      </c>
      <c r="E19" s="8">
        <v>1</v>
      </c>
      <c r="F19" s="8">
        <v>1</v>
      </c>
      <c r="G19" s="8">
        <v>2</v>
      </c>
      <c r="H19" s="8">
        <v>2</v>
      </c>
      <c r="I19" s="9">
        <f t="shared" si="36"/>
        <v>1</v>
      </c>
      <c r="J19" s="9">
        <f t="shared" si="37"/>
        <v>2</v>
      </c>
      <c r="K19" s="10">
        <f t="shared" si="38"/>
        <v>2</v>
      </c>
      <c r="L19" s="11" t="str">
        <f t="shared" si="39"/>
        <v>Basso</v>
      </c>
      <c r="M19" s="8">
        <v>2</v>
      </c>
      <c r="N19" s="12">
        <v>2</v>
      </c>
      <c r="O19" s="11" t="str">
        <f t="shared" si="41"/>
        <v>Superiore a basso</v>
      </c>
      <c r="P19" s="13" t="s">
        <v>218</v>
      </c>
      <c r="Q19" s="13" t="s">
        <v>204</v>
      </c>
      <c r="R19" s="13" t="s">
        <v>285</v>
      </c>
      <c r="S19" s="13" t="s">
        <v>251</v>
      </c>
    </row>
    <row r="20" spans="1:19" ht="76.05" customHeight="1" x14ac:dyDescent="0.3">
      <c r="A20" s="90"/>
      <c r="B20" s="16" t="s">
        <v>42</v>
      </c>
      <c r="C20" s="13" t="s">
        <v>157</v>
      </c>
      <c r="D20" s="13" t="s">
        <v>131</v>
      </c>
      <c r="E20" s="8">
        <v>1</v>
      </c>
      <c r="F20" s="8">
        <v>1</v>
      </c>
      <c r="G20" s="8">
        <v>3</v>
      </c>
      <c r="H20" s="8">
        <v>3</v>
      </c>
      <c r="I20" s="9">
        <f t="shared" si="36"/>
        <v>1</v>
      </c>
      <c r="J20" s="9">
        <f t="shared" si="37"/>
        <v>3</v>
      </c>
      <c r="K20" s="10">
        <f t="shared" si="38"/>
        <v>3</v>
      </c>
      <c r="L20" s="11" t="str">
        <f t="shared" si="39"/>
        <v>Basso</v>
      </c>
      <c r="M20" s="8">
        <v>3</v>
      </c>
      <c r="N20" s="12">
        <f t="shared" si="40"/>
        <v>3</v>
      </c>
      <c r="O20" s="11" t="str">
        <f t="shared" si="41"/>
        <v>Superiore a basso</v>
      </c>
      <c r="P20" s="17" t="s">
        <v>180</v>
      </c>
      <c r="Q20" s="13" t="s">
        <v>204</v>
      </c>
      <c r="R20" s="13" t="s">
        <v>248</v>
      </c>
      <c r="S20" s="13" t="s">
        <v>249</v>
      </c>
    </row>
    <row r="21" spans="1:19" ht="78.45" customHeight="1" x14ac:dyDescent="0.3">
      <c r="A21" s="88" t="s">
        <v>19</v>
      </c>
      <c r="B21" s="14" t="s">
        <v>20</v>
      </c>
      <c r="C21" s="13" t="s">
        <v>34</v>
      </c>
      <c r="D21" s="13" t="s">
        <v>132</v>
      </c>
      <c r="E21" s="8">
        <v>1</v>
      </c>
      <c r="F21" s="8">
        <v>1</v>
      </c>
      <c r="G21" s="8">
        <v>3</v>
      </c>
      <c r="H21" s="8">
        <v>3</v>
      </c>
      <c r="I21" s="9">
        <f t="shared" si="0"/>
        <v>1</v>
      </c>
      <c r="J21" s="9">
        <f t="shared" si="1"/>
        <v>3</v>
      </c>
      <c r="K21" s="10">
        <f t="shared" si="2"/>
        <v>3</v>
      </c>
      <c r="L21" s="11" t="str">
        <f t="shared" si="3"/>
        <v>Basso</v>
      </c>
      <c r="M21" s="8">
        <v>1</v>
      </c>
      <c r="N21" s="12">
        <f t="shared" si="4"/>
        <v>1</v>
      </c>
      <c r="O21" s="11" t="str">
        <f t="shared" si="5"/>
        <v>Basso</v>
      </c>
      <c r="P21" s="17" t="s">
        <v>296</v>
      </c>
      <c r="Q21" s="13" t="s">
        <v>297</v>
      </c>
      <c r="R21" s="13" t="s">
        <v>168</v>
      </c>
      <c r="S21" s="13" t="s">
        <v>252</v>
      </c>
    </row>
    <row r="22" spans="1:19" ht="159.44999999999999" customHeight="1" x14ac:dyDescent="0.3">
      <c r="A22" s="89"/>
      <c r="B22" s="14" t="s">
        <v>22</v>
      </c>
      <c r="C22" s="13" t="s">
        <v>161</v>
      </c>
      <c r="D22" s="13" t="s">
        <v>160</v>
      </c>
      <c r="E22" s="8">
        <v>1</v>
      </c>
      <c r="F22" s="8">
        <v>1</v>
      </c>
      <c r="G22" s="8">
        <v>3</v>
      </c>
      <c r="H22" s="8">
        <v>3</v>
      </c>
      <c r="I22" s="9">
        <f t="shared" si="0"/>
        <v>1</v>
      </c>
      <c r="J22" s="9">
        <f t="shared" si="1"/>
        <v>3</v>
      </c>
      <c r="K22" s="10">
        <f t="shared" si="2"/>
        <v>3</v>
      </c>
      <c r="L22" s="11" t="str">
        <f t="shared" si="3"/>
        <v>Basso</v>
      </c>
      <c r="M22" s="8">
        <v>1</v>
      </c>
      <c r="N22" s="12">
        <v>1</v>
      </c>
      <c r="O22" s="11" t="str">
        <f t="shared" si="5"/>
        <v>Basso</v>
      </c>
      <c r="P22" s="17" t="s">
        <v>298</v>
      </c>
      <c r="Q22" s="13" t="s">
        <v>286</v>
      </c>
      <c r="R22" s="13" t="s">
        <v>151</v>
      </c>
      <c r="S22" s="13" t="s">
        <v>253</v>
      </c>
    </row>
    <row r="23" spans="1:19" ht="72.45" customHeight="1" x14ac:dyDescent="0.3">
      <c r="A23" s="89"/>
      <c r="B23" s="14" t="s">
        <v>299</v>
      </c>
      <c r="C23" s="13" t="s">
        <v>159</v>
      </c>
      <c r="D23" s="13" t="s">
        <v>160</v>
      </c>
      <c r="E23" s="8">
        <v>1</v>
      </c>
      <c r="F23" s="8">
        <v>1</v>
      </c>
      <c r="G23" s="8">
        <v>3</v>
      </c>
      <c r="H23" s="8">
        <v>3</v>
      </c>
      <c r="I23" s="9">
        <f t="shared" ref="I23" si="42">MAX(F23,E23)</f>
        <v>1</v>
      </c>
      <c r="J23" s="9">
        <f t="shared" ref="J23" si="43">MAX(H23,G23)</f>
        <v>3</v>
      </c>
      <c r="K23" s="10">
        <f t="shared" ref="K23" si="44">I23*J23</f>
        <v>3</v>
      </c>
      <c r="L23" s="11" t="str">
        <f t="shared" ref="L23" si="45">IF(K23&lt;=3,"Basso","Superiore a basso")</f>
        <v>Basso</v>
      </c>
      <c r="M23" s="8">
        <v>1</v>
      </c>
      <c r="N23" s="12">
        <v>1</v>
      </c>
      <c r="O23" s="11" t="str">
        <f t="shared" ref="O23" si="46">IF(N23=1,"Basso","Superiore a basso")</f>
        <v>Basso</v>
      </c>
      <c r="P23" s="17" t="s">
        <v>300</v>
      </c>
      <c r="Q23" s="13" t="s">
        <v>297</v>
      </c>
      <c r="R23" s="13" t="s">
        <v>231</v>
      </c>
      <c r="S23" s="13" t="s">
        <v>254</v>
      </c>
    </row>
    <row r="24" spans="1:19" ht="67.5" customHeight="1" x14ac:dyDescent="0.3">
      <c r="A24" s="89"/>
      <c r="B24" s="14" t="s">
        <v>37</v>
      </c>
      <c r="C24" s="13" t="s">
        <v>158</v>
      </c>
      <c r="D24" s="13" t="s">
        <v>132</v>
      </c>
      <c r="E24" s="8">
        <v>1</v>
      </c>
      <c r="F24" s="8">
        <v>1</v>
      </c>
      <c r="G24" s="8">
        <v>3</v>
      </c>
      <c r="H24" s="8">
        <v>3</v>
      </c>
      <c r="I24" s="9">
        <f t="shared" si="0"/>
        <v>1</v>
      </c>
      <c r="J24" s="9">
        <f t="shared" si="1"/>
        <v>3</v>
      </c>
      <c r="K24" s="10">
        <f t="shared" si="2"/>
        <v>3</v>
      </c>
      <c r="L24" s="11" t="str">
        <f t="shared" si="3"/>
        <v>Basso</v>
      </c>
      <c r="M24" s="8">
        <v>1</v>
      </c>
      <c r="N24" s="12">
        <v>1</v>
      </c>
      <c r="O24" s="11" t="str">
        <f t="shared" si="5"/>
        <v>Basso</v>
      </c>
      <c r="P24" s="17" t="s">
        <v>170</v>
      </c>
      <c r="Q24" s="13" t="s">
        <v>297</v>
      </c>
      <c r="R24" s="13" t="s">
        <v>169</v>
      </c>
      <c r="S24" s="13" t="s">
        <v>255</v>
      </c>
    </row>
    <row r="25" spans="1:19" ht="100.5" hidden="1" customHeight="1" x14ac:dyDescent="0.3">
      <c r="A25" s="18"/>
      <c r="B25" s="14" t="s">
        <v>23</v>
      </c>
      <c r="C25" s="15"/>
      <c r="D25" s="13" t="s">
        <v>21</v>
      </c>
      <c r="E25" s="8">
        <v>1</v>
      </c>
      <c r="F25" s="8">
        <v>1</v>
      </c>
      <c r="G25" s="8">
        <v>3</v>
      </c>
      <c r="H25" s="8">
        <v>3</v>
      </c>
      <c r="I25" s="9">
        <f t="shared" ref="I25:I27" si="47">MAX(F25,E25)</f>
        <v>1</v>
      </c>
      <c r="J25" s="9">
        <f t="shared" ref="J25:J27" si="48">MAX(H25,G25)</f>
        <v>3</v>
      </c>
      <c r="K25" s="10">
        <f t="shared" ref="K25:K27" si="49">I25*J25</f>
        <v>3</v>
      </c>
      <c r="L25" s="11" t="str">
        <f t="shared" ref="L25:L28" si="50">IF(K25&lt;=3,"Basso","Superiore a basso")</f>
        <v>Basso</v>
      </c>
      <c r="M25" s="8">
        <v>1</v>
      </c>
      <c r="N25" s="12">
        <v>1</v>
      </c>
      <c r="O25" s="11" t="str">
        <f t="shared" ref="O25:O28" si="51">IF(N25=1,"Basso","Superiore a basso")</f>
        <v>Basso</v>
      </c>
      <c r="P25" s="17" t="s">
        <v>300</v>
      </c>
      <c r="Q25" s="17" t="s">
        <v>36</v>
      </c>
      <c r="R25" s="7"/>
      <c r="S25" s="13" t="s">
        <v>24</v>
      </c>
    </row>
    <row r="26" spans="1:19" ht="75" hidden="1" customHeight="1" x14ac:dyDescent="0.3">
      <c r="A26" s="18"/>
      <c r="B26" s="14" t="s">
        <v>25</v>
      </c>
      <c r="C26" s="15"/>
      <c r="D26" s="13" t="s">
        <v>21</v>
      </c>
      <c r="E26" s="8">
        <v>1</v>
      </c>
      <c r="F26" s="8">
        <v>1</v>
      </c>
      <c r="G26" s="8">
        <v>3</v>
      </c>
      <c r="H26" s="8">
        <v>3</v>
      </c>
      <c r="I26" s="9">
        <f t="shared" si="47"/>
        <v>1</v>
      </c>
      <c r="J26" s="9">
        <f t="shared" si="48"/>
        <v>3</v>
      </c>
      <c r="K26" s="10">
        <f t="shared" si="49"/>
        <v>3</v>
      </c>
      <c r="L26" s="11" t="str">
        <f t="shared" si="50"/>
        <v>Basso</v>
      </c>
      <c r="M26" s="8">
        <v>1</v>
      </c>
      <c r="N26" s="12">
        <v>1</v>
      </c>
      <c r="O26" s="11" t="str">
        <f t="shared" si="51"/>
        <v>Basso</v>
      </c>
      <c r="P26" s="17" t="s">
        <v>301</v>
      </c>
      <c r="Q26" s="17" t="s">
        <v>26</v>
      </c>
      <c r="R26" s="7"/>
      <c r="S26" s="13" t="s">
        <v>27</v>
      </c>
    </row>
    <row r="27" spans="1:19" ht="40.5" hidden="1" customHeight="1" x14ac:dyDescent="0.3">
      <c r="A27" s="18"/>
      <c r="B27" s="14" t="s">
        <v>28</v>
      </c>
      <c r="C27" s="15"/>
      <c r="D27" s="13" t="s">
        <v>21</v>
      </c>
      <c r="E27" s="8">
        <v>1</v>
      </c>
      <c r="F27" s="8">
        <v>1</v>
      </c>
      <c r="G27" s="8">
        <v>3</v>
      </c>
      <c r="H27" s="8">
        <v>3</v>
      </c>
      <c r="I27" s="9">
        <f t="shared" si="47"/>
        <v>1</v>
      </c>
      <c r="J27" s="9">
        <f t="shared" si="48"/>
        <v>3</v>
      </c>
      <c r="K27" s="10">
        <f t="shared" si="49"/>
        <v>3</v>
      </c>
      <c r="L27" s="11" t="str">
        <f t="shared" si="50"/>
        <v>Basso</v>
      </c>
      <c r="M27" s="8">
        <v>1</v>
      </c>
      <c r="N27" s="12">
        <v>1</v>
      </c>
      <c r="O27" s="11" t="str">
        <f t="shared" si="51"/>
        <v>Basso</v>
      </c>
      <c r="P27" s="17"/>
      <c r="Q27" s="17"/>
      <c r="R27" s="7"/>
      <c r="S27" s="13"/>
    </row>
    <row r="28" spans="1:19" ht="240.45" customHeight="1" x14ac:dyDescent="0.3">
      <c r="A28" s="89" t="s">
        <v>279</v>
      </c>
      <c r="B28" s="14" t="s">
        <v>52</v>
      </c>
      <c r="C28" s="13" t="s">
        <v>188</v>
      </c>
      <c r="D28" s="13" t="s">
        <v>133</v>
      </c>
      <c r="E28" s="8">
        <v>1</v>
      </c>
      <c r="F28" s="8">
        <v>1</v>
      </c>
      <c r="G28" s="8">
        <v>3</v>
      </c>
      <c r="H28" s="8">
        <v>3</v>
      </c>
      <c r="I28" s="9">
        <f t="shared" si="0"/>
        <v>1</v>
      </c>
      <c r="J28" s="9">
        <f t="shared" si="1"/>
        <v>3</v>
      </c>
      <c r="K28" s="10">
        <f t="shared" si="2"/>
        <v>3</v>
      </c>
      <c r="L28" s="11" t="str">
        <f t="shared" si="50"/>
        <v>Basso</v>
      </c>
      <c r="M28" s="8">
        <v>1</v>
      </c>
      <c r="N28" s="12">
        <v>1</v>
      </c>
      <c r="O28" s="11" t="str">
        <f t="shared" si="51"/>
        <v>Basso</v>
      </c>
      <c r="P28" s="17" t="s">
        <v>256</v>
      </c>
      <c r="Q28" s="17" t="s">
        <v>205</v>
      </c>
      <c r="R28" s="13" t="s">
        <v>257</v>
      </c>
      <c r="S28" s="13" t="s">
        <v>258</v>
      </c>
    </row>
    <row r="29" spans="1:19" ht="163.5" customHeight="1" x14ac:dyDescent="0.3">
      <c r="A29" s="89"/>
      <c r="B29" s="14" t="s">
        <v>53</v>
      </c>
      <c r="C29" s="13" t="s">
        <v>149</v>
      </c>
      <c r="D29" s="13" t="s">
        <v>145</v>
      </c>
      <c r="E29" s="8">
        <v>1</v>
      </c>
      <c r="F29" s="8">
        <v>1</v>
      </c>
      <c r="G29" s="8">
        <v>3</v>
      </c>
      <c r="H29" s="8">
        <v>3</v>
      </c>
      <c r="I29" s="9">
        <f t="shared" ref="I29:I35" si="52">MAX(F29,E29)</f>
        <v>1</v>
      </c>
      <c r="J29" s="9">
        <f t="shared" ref="J29:J35" si="53">MAX(H29,G29)</f>
        <v>3</v>
      </c>
      <c r="K29" s="10">
        <f t="shared" ref="K29:K35" si="54">I29*J29</f>
        <v>3</v>
      </c>
      <c r="L29" s="11" t="str">
        <f t="shared" ref="L29:L35" si="55">IF(K29&lt;=3,"Basso","Superiore a basso")</f>
        <v>Basso</v>
      </c>
      <c r="M29" s="8">
        <v>1</v>
      </c>
      <c r="N29" s="12">
        <v>1</v>
      </c>
      <c r="O29" s="11" t="str">
        <f t="shared" ref="O29:O35" si="56">IF(N29=1,"Basso","Superiore a basso")</f>
        <v>Basso</v>
      </c>
      <c r="P29" s="17" t="s">
        <v>302</v>
      </c>
      <c r="Q29" s="17" t="s">
        <v>205</v>
      </c>
      <c r="R29" s="13" t="s">
        <v>150</v>
      </c>
      <c r="S29" s="13" t="s">
        <v>189</v>
      </c>
    </row>
    <row r="30" spans="1:19" ht="142.5" customHeight="1" x14ac:dyDescent="0.3">
      <c r="A30" s="89"/>
      <c r="B30" s="14" t="s">
        <v>54</v>
      </c>
      <c r="C30" s="13" t="s">
        <v>167</v>
      </c>
      <c r="D30" s="13" t="s">
        <v>35</v>
      </c>
      <c r="E30" s="8">
        <v>1</v>
      </c>
      <c r="F30" s="8">
        <v>1</v>
      </c>
      <c r="G30" s="8">
        <v>3</v>
      </c>
      <c r="H30" s="8">
        <v>3</v>
      </c>
      <c r="I30" s="9">
        <f t="shared" si="52"/>
        <v>1</v>
      </c>
      <c r="J30" s="9">
        <f t="shared" si="53"/>
        <v>3</v>
      </c>
      <c r="K30" s="10">
        <f t="shared" si="54"/>
        <v>3</v>
      </c>
      <c r="L30" s="11" t="str">
        <f t="shared" si="55"/>
        <v>Basso</v>
      </c>
      <c r="M30" s="8">
        <v>1</v>
      </c>
      <c r="N30" s="12">
        <v>1</v>
      </c>
      <c r="O30" s="11" t="str">
        <f t="shared" si="56"/>
        <v>Basso</v>
      </c>
      <c r="P30" s="17" t="s">
        <v>216</v>
      </c>
      <c r="Q30" s="17" t="s">
        <v>205</v>
      </c>
      <c r="R30" s="13" t="s">
        <v>259</v>
      </c>
      <c r="S30" s="13" t="s">
        <v>283</v>
      </c>
    </row>
    <row r="31" spans="1:19" ht="134.55000000000001" customHeight="1" x14ac:dyDescent="0.3">
      <c r="A31" s="89"/>
      <c r="B31" s="14" t="s">
        <v>152</v>
      </c>
      <c r="C31" s="13" t="s">
        <v>155</v>
      </c>
      <c r="D31" s="13" t="s">
        <v>133</v>
      </c>
      <c r="E31" s="8">
        <v>1</v>
      </c>
      <c r="F31" s="8">
        <v>1</v>
      </c>
      <c r="G31" s="8">
        <v>3</v>
      </c>
      <c r="H31" s="8">
        <v>3</v>
      </c>
      <c r="I31" s="9">
        <f t="shared" si="52"/>
        <v>1</v>
      </c>
      <c r="J31" s="9">
        <f t="shared" si="53"/>
        <v>3</v>
      </c>
      <c r="K31" s="10">
        <f t="shared" si="54"/>
        <v>3</v>
      </c>
      <c r="L31" s="11" t="str">
        <f t="shared" si="55"/>
        <v>Basso</v>
      </c>
      <c r="M31" s="8">
        <v>1</v>
      </c>
      <c r="N31" s="12">
        <v>1</v>
      </c>
      <c r="O31" s="11" t="str">
        <f t="shared" si="56"/>
        <v>Basso</v>
      </c>
      <c r="P31" s="17" t="s">
        <v>182</v>
      </c>
      <c r="Q31" s="17" t="s">
        <v>205</v>
      </c>
      <c r="R31" s="13" t="s">
        <v>260</v>
      </c>
      <c r="S31" s="13" t="s">
        <v>261</v>
      </c>
    </row>
    <row r="32" spans="1:19" ht="54.45" customHeight="1" x14ac:dyDescent="0.3">
      <c r="A32" s="89"/>
      <c r="B32" s="14" t="s">
        <v>273</v>
      </c>
      <c r="C32" s="13" t="s">
        <v>191</v>
      </c>
      <c r="D32" s="13" t="s">
        <v>133</v>
      </c>
      <c r="E32" s="8">
        <v>1</v>
      </c>
      <c r="F32" s="8">
        <v>1</v>
      </c>
      <c r="G32" s="8">
        <v>3</v>
      </c>
      <c r="H32" s="8">
        <v>3</v>
      </c>
      <c r="I32" s="9">
        <f t="shared" si="52"/>
        <v>1</v>
      </c>
      <c r="J32" s="9">
        <f t="shared" si="53"/>
        <v>3</v>
      </c>
      <c r="K32" s="10">
        <f t="shared" si="54"/>
        <v>3</v>
      </c>
      <c r="L32" s="11" t="str">
        <f t="shared" si="55"/>
        <v>Basso</v>
      </c>
      <c r="M32" s="8">
        <v>1</v>
      </c>
      <c r="N32" s="12">
        <v>1</v>
      </c>
      <c r="O32" s="11" t="str">
        <f t="shared" si="56"/>
        <v>Basso</v>
      </c>
      <c r="P32" s="17" t="s">
        <v>192</v>
      </c>
      <c r="Q32" s="17" t="s">
        <v>205</v>
      </c>
      <c r="R32" s="13" t="s">
        <v>262</v>
      </c>
      <c r="S32" s="13" t="s">
        <v>263</v>
      </c>
    </row>
    <row r="33" spans="1:19" ht="54.45" customHeight="1" x14ac:dyDescent="0.3">
      <c r="A33" s="89"/>
      <c r="B33" s="14" t="s">
        <v>163</v>
      </c>
      <c r="C33" s="13" t="s">
        <v>162</v>
      </c>
      <c r="D33" s="13" t="s">
        <v>133</v>
      </c>
      <c r="E33" s="8">
        <v>1</v>
      </c>
      <c r="F33" s="8">
        <v>1</v>
      </c>
      <c r="G33" s="8">
        <v>2</v>
      </c>
      <c r="H33" s="8">
        <v>2</v>
      </c>
      <c r="I33" s="9">
        <f t="shared" si="52"/>
        <v>1</v>
      </c>
      <c r="J33" s="9">
        <f t="shared" si="53"/>
        <v>2</v>
      </c>
      <c r="K33" s="10">
        <f t="shared" si="54"/>
        <v>2</v>
      </c>
      <c r="L33" s="11" t="str">
        <f t="shared" si="55"/>
        <v>Basso</v>
      </c>
      <c r="M33" s="8">
        <v>1</v>
      </c>
      <c r="N33" s="12">
        <v>1</v>
      </c>
      <c r="O33" s="11" t="str">
        <f t="shared" si="56"/>
        <v>Basso</v>
      </c>
      <c r="P33" s="17" t="s">
        <v>185</v>
      </c>
      <c r="Q33" s="17" t="s">
        <v>205</v>
      </c>
      <c r="R33" s="13" t="s">
        <v>264</v>
      </c>
      <c r="S33" s="13" t="s">
        <v>265</v>
      </c>
    </row>
    <row r="34" spans="1:19" ht="54.45" customHeight="1" x14ac:dyDescent="0.3">
      <c r="A34" s="89"/>
      <c r="B34" s="14" t="s">
        <v>303</v>
      </c>
      <c r="C34" s="13" t="s">
        <v>186</v>
      </c>
      <c r="D34" s="13" t="s">
        <v>133</v>
      </c>
      <c r="E34" s="8">
        <v>1</v>
      </c>
      <c r="F34" s="8">
        <v>1</v>
      </c>
      <c r="G34" s="8">
        <v>2</v>
      </c>
      <c r="H34" s="8">
        <v>2</v>
      </c>
      <c r="I34" s="9">
        <f t="shared" ref="I34" si="57">MAX(F34,E34)</f>
        <v>1</v>
      </c>
      <c r="J34" s="9">
        <f t="shared" ref="J34" si="58">MAX(H34,G34)</f>
        <v>2</v>
      </c>
      <c r="K34" s="10">
        <f t="shared" ref="K34" si="59">I34*J34</f>
        <v>2</v>
      </c>
      <c r="L34" s="11" t="str">
        <f t="shared" ref="L34" si="60">IF(K34&lt;=3,"Basso","Superiore a basso")</f>
        <v>Basso</v>
      </c>
      <c r="M34" s="8">
        <v>1</v>
      </c>
      <c r="N34" s="12">
        <v>1</v>
      </c>
      <c r="O34" s="11" t="str">
        <f t="shared" ref="O34" si="61">IF(N34=1,"Basso","Superiore a basso")</f>
        <v>Basso</v>
      </c>
      <c r="P34" s="17" t="s">
        <v>208</v>
      </c>
      <c r="Q34" s="17" t="s">
        <v>205</v>
      </c>
      <c r="R34" s="13" t="s">
        <v>269</v>
      </c>
      <c r="S34" s="13" t="s">
        <v>266</v>
      </c>
    </row>
    <row r="35" spans="1:19" ht="97.5" customHeight="1" x14ac:dyDescent="0.3">
      <c r="A35" s="90"/>
      <c r="B35" s="14" t="s">
        <v>55</v>
      </c>
      <c r="C35" s="13" t="s">
        <v>56</v>
      </c>
      <c r="D35" s="13" t="s">
        <v>144</v>
      </c>
      <c r="E35" s="8">
        <v>1</v>
      </c>
      <c r="F35" s="8">
        <v>1</v>
      </c>
      <c r="G35" s="8">
        <v>3</v>
      </c>
      <c r="H35" s="8">
        <v>3</v>
      </c>
      <c r="I35" s="9">
        <f t="shared" si="52"/>
        <v>1</v>
      </c>
      <c r="J35" s="9">
        <f t="shared" si="53"/>
        <v>3</v>
      </c>
      <c r="K35" s="10">
        <f t="shared" si="54"/>
        <v>3</v>
      </c>
      <c r="L35" s="11" t="str">
        <f t="shared" si="55"/>
        <v>Basso</v>
      </c>
      <c r="M35" s="8">
        <v>1</v>
      </c>
      <c r="N35" s="12">
        <v>1</v>
      </c>
      <c r="O35" s="11" t="str">
        <f t="shared" si="56"/>
        <v>Basso</v>
      </c>
      <c r="P35" s="17" t="s">
        <v>215</v>
      </c>
      <c r="Q35" s="17" t="s">
        <v>205</v>
      </c>
      <c r="R35" s="13" t="s">
        <v>287</v>
      </c>
      <c r="S35" s="13" t="s">
        <v>267</v>
      </c>
    </row>
    <row r="36" spans="1:19" ht="97.5" customHeight="1" x14ac:dyDescent="0.3">
      <c r="A36" s="66" t="s">
        <v>220</v>
      </c>
      <c r="B36" s="14" t="s">
        <v>222</v>
      </c>
      <c r="C36" s="13" t="s">
        <v>223</v>
      </c>
      <c r="D36" s="13" t="s">
        <v>21</v>
      </c>
      <c r="E36" s="8">
        <v>1</v>
      </c>
      <c r="F36" s="8">
        <v>1</v>
      </c>
      <c r="G36" s="8">
        <v>3</v>
      </c>
      <c r="H36" s="8">
        <v>3</v>
      </c>
      <c r="I36" s="9">
        <f t="shared" ref="I36" si="62">MAX(F36,E36)</f>
        <v>1</v>
      </c>
      <c r="J36" s="9">
        <f t="shared" ref="J36" si="63">MAX(H36,G36)</f>
        <v>3</v>
      </c>
      <c r="K36" s="10">
        <f t="shared" ref="K36" si="64">I36*J36</f>
        <v>3</v>
      </c>
      <c r="L36" s="11" t="str">
        <f t="shared" ref="L36" si="65">IF(K36&lt;=3,"Basso","Superiore a basso")</f>
        <v>Basso</v>
      </c>
      <c r="M36" s="8">
        <v>1</v>
      </c>
      <c r="N36" s="12">
        <v>1</v>
      </c>
      <c r="O36" s="11" t="str">
        <f t="shared" ref="O36" si="66">IF(N36=1,"Basso","Superiore a basso")</f>
        <v>Basso</v>
      </c>
      <c r="P36" s="17" t="s">
        <v>221</v>
      </c>
      <c r="Q36" s="17" t="s">
        <v>205</v>
      </c>
      <c r="R36" s="13" t="s">
        <v>224</v>
      </c>
      <c r="S36" s="13" t="s">
        <v>225</v>
      </c>
    </row>
    <row r="37" spans="1:19" ht="97.5" customHeight="1" x14ac:dyDescent="0.3">
      <c r="A37" s="6" t="s">
        <v>142</v>
      </c>
      <c r="B37" s="14" t="s">
        <v>143</v>
      </c>
      <c r="C37" s="13" t="s">
        <v>229</v>
      </c>
      <c r="D37" s="13" t="s">
        <v>228</v>
      </c>
      <c r="E37" s="8">
        <v>1</v>
      </c>
      <c r="F37" s="8">
        <v>1</v>
      </c>
      <c r="G37" s="8">
        <v>3</v>
      </c>
      <c r="H37" s="8">
        <v>3</v>
      </c>
      <c r="I37" s="9">
        <f t="shared" ref="I37" si="67">MAX(F37,E37)</f>
        <v>1</v>
      </c>
      <c r="J37" s="9">
        <f t="shared" ref="J37" si="68">MAX(H37,G37)</f>
        <v>3</v>
      </c>
      <c r="K37" s="10">
        <f t="shared" ref="K37" si="69">I37*J37</f>
        <v>3</v>
      </c>
      <c r="L37" s="11" t="str">
        <f t="shared" ref="L37" si="70">IF(K37&lt;=3,"Basso","Superiore a basso")</f>
        <v>Basso</v>
      </c>
      <c r="M37" s="8">
        <v>1</v>
      </c>
      <c r="N37" s="12">
        <v>1</v>
      </c>
      <c r="O37" s="11" t="str">
        <f t="shared" ref="O37" si="71">IF(N37=1,"Basso","Superiore a basso")</f>
        <v>Basso</v>
      </c>
      <c r="P37" s="17" t="s">
        <v>230</v>
      </c>
      <c r="Q37" s="17" t="s">
        <v>205</v>
      </c>
      <c r="R37" s="13" t="s">
        <v>227</v>
      </c>
      <c r="S37" s="13" t="s">
        <v>268</v>
      </c>
    </row>
    <row r="38" spans="1:19" ht="120.45" customHeight="1" x14ac:dyDescent="0.3">
      <c r="A38" s="88" t="s">
        <v>31</v>
      </c>
      <c r="B38" s="68" t="s">
        <v>40</v>
      </c>
      <c r="C38" s="13" t="s">
        <v>154</v>
      </c>
      <c r="D38" s="13" t="s">
        <v>133</v>
      </c>
      <c r="E38" s="8">
        <v>2</v>
      </c>
      <c r="F38" s="8">
        <v>1</v>
      </c>
      <c r="G38" s="8">
        <v>3</v>
      </c>
      <c r="H38" s="8">
        <v>3</v>
      </c>
      <c r="I38" s="9">
        <f t="shared" ref="I38" si="72">MAX(F38,E38)</f>
        <v>2</v>
      </c>
      <c r="J38" s="9">
        <f t="shared" ref="J38" si="73">MAX(H38,G38)</f>
        <v>3</v>
      </c>
      <c r="K38" s="10">
        <f t="shared" ref="K38" si="74">I38*J38</f>
        <v>6</v>
      </c>
      <c r="L38" s="11" t="str">
        <f t="shared" ref="L38" si="75">IF(K38&lt;=3,"Basso","Superiore a basso")</f>
        <v>Superiore a basso</v>
      </c>
      <c r="M38" s="8">
        <v>1</v>
      </c>
      <c r="N38" s="12">
        <v>1</v>
      </c>
      <c r="O38" s="11" t="str">
        <f t="shared" ref="O38" si="76">IF(N38=1,"Basso","Superiore a basso")</f>
        <v>Basso</v>
      </c>
      <c r="P38" s="17" t="s">
        <v>288</v>
      </c>
      <c r="Q38" s="17" t="s">
        <v>205</v>
      </c>
      <c r="R38" s="13" t="s">
        <v>284</v>
      </c>
      <c r="S38" s="13" t="s">
        <v>272</v>
      </c>
    </row>
    <row r="39" spans="1:19" ht="109.05" customHeight="1" x14ac:dyDescent="0.3">
      <c r="A39" s="89"/>
      <c r="B39" s="68" t="s">
        <v>172</v>
      </c>
      <c r="C39" s="13" t="s">
        <v>153</v>
      </c>
      <c r="D39" s="13" t="s">
        <v>133</v>
      </c>
      <c r="E39" s="8">
        <v>2</v>
      </c>
      <c r="F39" s="8">
        <v>1</v>
      </c>
      <c r="G39" s="8">
        <v>3</v>
      </c>
      <c r="H39" s="8">
        <v>3</v>
      </c>
      <c r="I39" s="9">
        <f t="shared" ref="I39" si="77">MAX(F39,E39)</f>
        <v>2</v>
      </c>
      <c r="J39" s="9">
        <f t="shared" ref="J39" si="78">MAX(H39,G39)</f>
        <v>3</v>
      </c>
      <c r="K39" s="10">
        <f t="shared" ref="K39" si="79">I39*J39</f>
        <v>6</v>
      </c>
      <c r="L39" s="11" t="str">
        <f t="shared" ref="L39" si="80">IF(K39&lt;=3,"Basso","Superiore a basso")</f>
        <v>Superiore a basso</v>
      </c>
      <c r="M39" s="8">
        <v>1</v>
      </c>
      <c r="N39" s="12">
        <v>1</v>
      </c>
      <c r="O39" s="11" t="str">
        <f t="shared" ref="O39" si="81">IF(N39=1,"Basso","Superiore a basso")</f>
        <v>Basso</v>
      </c>
      <c r="P39" s="17" t="s">
        <v>193</v>
      </c>
      <c r="Q39" s="17" t="s">
        <v>205</v>
      </c>
      <c r="R39" s="13" t="s">
        <v>270</v>
      </c>
      <c r="S39" s="13" t="s">
        <v>282</v>
      </c>
    </row>
    <row r="40" spans="1:19" ht="75" customHeight="1" x14ac:dyDescent="0.3">
      <c r="A40" s="89"/>
      <c r="B40" s="68" t="s">
        <v>173</v>
      </c>
      <c r="C40" s="13" t="s">
        <v>195</v>
      </c>
      <c r="D40" s="13" t="s">
        <v>133</v>
      </c>
      <c r="E40" s="8">
        <v>2</v>
      </c>
      <c r="F40" s="8">
        <v>1</v>
      </c>
      <c r="G40" s="8">
        <v>3</v>
      </c>
      <c r="H40" s="8">
        <v>3</v>
      </c>
      <c r="I40" s="9">
        <f t="shared" ref="I40" si="82">MAX(F40,E40)</f>
        <v>2</v>
      </c>
      <c r="J40" s="9">
        <f t="shared" ref="J40" si="83">MAX(H40,G40)</f>
        <v>3</v>
      </c>
      <c r="K40" s="10">
        <f t="shared" ref="K40" si="84">I40*J40</f>
        <v>6</v>
      </c>
      <c r="L40" s="11" t="str">
        <f t="shared" ref="L40" si="85">IF(K40&lt;=3,"Basso","Superiore a basso")</f>
        <v>Superiore a basso</v>
      </c>
      <c r="M40" s="8">
        <v>2</v>
      </c>
      <c r="N40" s="12">
        <v>2</v>
      </c>
      <c r="O40" s="11" t="str">
        <f t="shared" ref="O40" si="86">IF(N40=1,"Basso","Superiore a basso")</f>
        <v>Superiore a basso</v>
      </c>
      <c r="P40" s="17" t="s">
        <v>174</v>
      </c>
      <c r="Q40" s="17" t="s">
        <v>206</v>
      </c>
      <c r="R40" s="13" t="s">
        <v>214</v>
      </c>
      <c r="S40" s="13" t="s">
        <v>282</v>
      </c>
    </row>
    <row r="41" spans="1:19" ht="73.05" customHeight="1" x14ac:dyDescent="0.3">
      <c r="A41" s="90"/>
      <c r="B41" s="68" t="s">
        <v>156</v>
      </c>
      <c r="C41" s="13" t="s">
        <v>187</v>
      </c>
      <c r="D41" s="13" t="s">
        <v>134</v>
      </c>
      <c r="E41" s="8">
        <v>2</v>
      </c>
      <c r="F41" s="8">
        <v>1</v>
      </c>
      <c r="G41" s="8">
        <v>3</v>
      </c>
      <c r="H41" s="8">
        <v>3</v>
      </c>
      <c r="I41" s="9">
        <f t="shared" si="0"/>
        <v>2</v>
      </c>
      <c r="J41" s="9">
        <f t="shared" si="1"/>
        <v>3</v>
      </c>
      <c r="K41" s="10">
        <f t="shared" si="2"/>
        <v>6</v>
      </c>
      <c r="L41" s="11" t="str">
        <f t="shared" si="3"/>
        <v>Superiore a basso</v>
      </c>
      <c r="M41" s="8">
        <v>1</v>
      </c>
      <c r="N41" s="12">
        <f t="shared" si="4"/>
        <v>1</v>
      </c>
      <c r="O41" s="11" t="str">
        <f t="shared" si="5"/>
        <v>Basso</v>
      </c>
      <c r="P41" s="17" t="s">
        <v>171</v>
      </c>
      <c r="Q41" s="17" t="s">
        <v>206</v>
      </c>
      <c r="R41" s="13" t="s">
        <v>271</v>
      </c>
      <c r="S41" s="13" t="s">
        <v>282</v>
      </c>
    </row>
    <row r="42" spans="1:19" x14ac:dyDescent="0.3">
      <c r="A42" s="59"/>
    </row>
    <row r="43" spans="1:19" x14ac:dyDescent="0.3">
      <c r="A43" s="60"/>
    </row>
  </sheetData>
  <mergeCells count="9">
    <mergeCell ref="A18:A20"/>
    <mergeCell ref="A21:A24"/>
    <mergeCell ref="A28:A35"/>
    <mergeCell ref="A38:A41"/>
    <mergeCell ref="A1:S1"/>
    <mergeCell ref="A4:A5"/>
    <mergeCell ref="A6:A8"/>
    <mergeCell ref="A9:A12"/>
    <mergeCell ref="A13:A16"/>
  </mergeCells>
  <conditionalFormatting sqref="L4:L41 O4:O41">
    <cfRule type="cellIs" dxfId="10" priority="4" operator="equal">
      <formula>"Superiore a basso"</formula>
    </cfRule>
    <cfRule type="cellIs" dxfId="9" priority="5" operator="equal">
      <formula>"Basso"</formula>
    </cfRule>
  </conditionalFormatting>
  <conditionalFormatting sqref="P2:R2">
    <cfRule type="cellIs" dxfId="8" priority="6" operator="equal">
      <formula>"Non-Existent"</formula>
    </cfRule>
    <cfRule type="cellIs" dxfId="7" priority="7" operator="equal">
      <formula>"Weakness"</formula>
    </cfRule>
    <cfRule type="cellIs" dxfId="6" priority="8" operator="equal">
      <formula>"Acceptable"</formula>
    </cfRule>
  </conditionalFormatting>
  <conditionalFormatting sqref="Q3:Q16">
    <cfRule type="cellIs" dxfId="5" priority="9" operator="equal">
      <formula>"Non-Existent"</formula>
    </cfRule>
    <cfRule type="cellIs" dxfId="4" priority="10" operator="equal">
      <formula>"Weakness"</formula>
    </cfRule>
    <cfRule type="cellIs" dxfId="3" priority="11" operator="equal">
      <formula>"Acceptable"</formula>
    </cfRule>
  </conditionalFormatting>
  <conditionalFormatting sqref="R13">
    <cfRule type="cellIs" dxfId="2" priority="1" operator="equal">
      <formula>"Non-Existent"</formula>
    </cfRule>
    <cfRule type="cellIs" dxfId="1" priority="2" operator="equal">
      <formula>"Weakness"</formula>
    </cfRule>
    <cfRule type="cellIs" dxfId="0" priority="3" operator="equal">
      <formula>"Acceptable"</formula>
    </cfRule>
  </conditionalFormatting>
  <dataValidations count="1">
    <dataValidation type="list" allowBlank="1" showInputMessage="1" showErrorMessage="1" sqref="E4:H41 M4:M41" xr:uid="{062C31D3-58B6-4C1D-A206-8406006B8833}">
      <formula1>"1,2,3"</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Copertina</vt:lpstr>
      <vt:lpstr>metodologia</vt:lpstr>
      <vt:lpstr>Risk assessment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SZA</dc:creator>
  <cp:lastModifiedBy>Daniela Pallazzoli</cp:lastModifiedBy>
  <dcterms:created xsi:type="dcterms:W3CDTF">2022-02-24T16:29:23Z</dcterms:created>
  <dcterms:modified xsi:type="dcterms:W3CDTF">2024-01-22T11:56:27Z</dcterms:modified>
</cp:coreProperties>
</file>